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80" windowWidth="27795" windowHeight="12525" activeTab="2"/>
  </bookViews>
  <sheets>
    <sheet name="Электроэнергия и газ" sheetId="1" r:id="rId1"/>
    <sheet name="Электроэнергия и газ2" sheetId="2" r:id="rId2"/>
    <sheet name="Вода и водоотведение" sheetId="3" r:id="rId3"/>
    <sheet name="Отопление" sheetId="4" r:id="rId4"/>
  </sheets>
  <calcPr calcId="145621"/>
</workbook>
</file>

<file path=xl/calcChain.xml><?xml version="1.0" encoding="utf-8"?>
<calcChain xmlns="http://schemas.openxmlformats.org/spreadsheetml/2006/main">
  <c r="E8" i="4" l="1"/>
  <c r="F8" i="4" s="1"/>
  <c r="E7" i="4"/>
  <c r="F7" i="4" s="1"/>
  <c r="C7" i="4"/>
  <c r="D7" i="4" s="1"/>
  <c r="U16" i="3"/>
  <c r="T16" i="3"/>
  <c r="Q16" i="3"/>
  <c r="N16" i="3"/>
  <c r="K16" i="3"/>
  <c r="J16" i="3"/>
  <c r="G16" i="3"/>
  <c r="D16" i="3"/>
  <c r="U15" i="3"/>
  <c r="T15" i="3"/>
  <c r="Q15" i="3"/>
  <c r="N15" i="3"/>
  <c r="K15" i="3"/>
  <c r="J15" i="3"/>
  <c r="G15" i="3"/>
  <c r="D15" i="3"/>
  <c r="U14" i="3"/>
  <c r="T14" i="3"/>
  <c r="Q14" i="3"/>
  <c r="N14" i="3"/>
  <c r="K14" i="3"/>
  <c r="J14" i="3"/>
  <c r="G14" i="3"/>
  <c r="D14" i="3"/>
  <c r="U13" i="3"/>
  <c r="N13" i="3"/>
  <c r="D13" i="3"/>
  <c r="K13" i="3" s="1"/>
  <c r="U12" i="3"/>
  <c r="T12" i="3"/>
  <c r="N12" i="3"/>
  <c r="J12" i="3"/>
  <c r="K12" i="3" s="1"/>
  <c r="D12" i="3"/>
  <c r="T11" i="3"/>
  <c r="N11" i="3"/>
  <c r="U11" i="3" s="1"/>
  <c r="J11" i="3"/>
  <c r="D11" i="3"/>
  <c r="K11" i="3" s="1"/>
  <c r="U10" i="3"/>
  <c r="N10" i="3"/>
  <c r="D10" i="3"/>
  <c r="K10" i="3" s="1"/>
  <c r="U9" i="3"/>
  <c r="T9" i="3"/>
  <c r="N9" i="3"/>
  <c r="J9" i="3"/>
  <c r="K9" i="3" s="1"/>
  <c r="D9" i="3"/>
  <c r="T8" i="3"/>
  <c r="N8" i="3"/>
  <c r="U8" i="3" s="1"/>
  <c r="J8" i="3"/>
  <c r="D8" i="3"/>
  <c r="K8" i="3" s="1"/>
  <c r="U7" i="3"/>
  <c r="T7" i="3"/>
  <c r="Q7" i="3"/>
  <c r="N7" i="3"/>
  <c r="K7" i="3"/>
  <c r="J7" i="3"/>
  <c r="G7" i="3"/>
  <c r="D7" i="3"/>
  <c r="U6" i="3"/>
  <c r="T6" i="3"/>
  <c r="Q6" i="3"/>
  <c r="N6" i="3"/>
  <c r="K6" i="3"/>
  <c r="J6" i="3"/>
  <c r="G6" i="3"/>
  <c r="D6" i="3"/>
  <c r="I4" i="3"/>
  <c r="C4" i="3"/>
  <c r="E19" i="2"/>
  <c r="E18" i="2"/>
  <c r="E17" i="2"/>
  <c r="E16" i="2"/>
  <c r="E19" i="1"/>
  <c r="E18" i="1"/>
  <c r="E17" i="1"/>
  <c r="E16" i="1"/>
  <c r="C8" i="4" l="1"/>
  <c r="D8" i="4" s="1"/>
</calcChain>
</file>

<file path=xl/sharedStrings.xml><?xml version="1.0" encoding="utf-8"?>
<sst xmlns="http://schemas.openxmlformats.org/spreadsheetml/2006/main" count="195" uniqueCount="86">
  <si>
    <t xml:space="preserve">Размер платы за электрическую энергию и газ в 2014 году </t>
  </si>
  <si>
    <t>на период с 01.01.2014 по 30.06.2014</t>
  </si>
  <si>
    <t>Вид коммунальной услуги</t>
  </si>
  <si>
    <t>Условия потребления</t>
  </si>
  <si>
    <t>Норматив, куб. м на 1 чел.</t>
  </si>
  <si>
    <t>Тариф</t>
  </si>
  <si>
    <t>Размер платы</t>
  </si>
  <si>
    <t>Электроэнергия</t>
  </si>
  <si>
    <t>квартира, оборудованная газовой плитой по счетчику, кВт/час</t>
  </si>
  <si>
    <t>-</t>
  </si>
  <si>
    <t>по факту потребления</t>
  </si>
  <si>
    <t>квартира, оборудованная электроплитой по счетчику, кВт/час</t>
  </si>
  <si>
    <t xml:space="preserve">     Газ</t>
  </si>
  <si>
    <t>1 куб. м со счетчиком, в т.ч.</t>
  </si>
  <si>
    <t>приготовление пищи и нагрев воды с использованием газовой плиты (в отсутствие других направлений использования газа)</t>
  </si>
  <si>
    <t>нагрев воды с использованием газового водонагревателя при отсутствии центрального горячего водоснабжения (в отсутствие других направлений использования газа)</t>
  </si>
  <si>
    <t>приготовление пищи и нагрев воды с использованием газовой плиты и нагрев воды с использованием газового водонагревателя при отсутствии центрального горячего водоснабжения (в отсутствие других направлений использования газа)</t>
  </si>
  <si>
    <t>отопление с одновременным использованием газа на другие цели (кроме отопления и (или) выработки электрической энергии с использованием котельных всех типов) и (или) иного оборудования, находящихся в общей долевой собственности собственников помещений в многоквартирных домах)</t>
  </si>
  <si>
    <t>отопление, горячее вовоснабжение и (или) выработка электрической энергии с использованием  котельных всех типов и (или) иного оборудования, находящихся в общей долевой собственности собственников помещений в многоквартирных домах</t>
  </si>
  <si>
    <t>без счетчика, в т.ч.</t>
  </si>
  <si>
    <t>приготовление пищи с использованием газовой плиты при наличии централизованного горячего водоснабжения</t>
  </si>
  <si>
    <t>приготовление пищи и подогрев воды с использованием газовой плиты при отсутствии централизованного горячего водоснабжения и газового водонагревателя</t>
  </si>
  <si>
    <t xml:space="preserve">приготовление пищи с использованием газовой плиты и подогрев воды с использованием газового водонагревателя при отсутствии централизованного горячего водоснабжения </t>
  </si>
  <si>
    <t>отопление жилых помещений от газовых приборов</t>
  </si>
  <si>
    <t>Нормативные акты</t>
  </si>
  <si>
    <t>1) Приказ Службы по государственному регулированию цен и тарифов Калининградской области  от 27.11.2013 № 104-04э/13 "Об установлении тарифов на электрическую энергию для населения и приравненных к нему категорий потребителей по Калининградской области на 2014 год"</t>
  </si>
  <si>
    <t xml:space="preserve">2) Приказ Службы по государственному регулированию цен и тарифов Калининградской области от 29.12.2012 № 130-01э/12 "О розничных ценах на природный газ, реализуемый населению Калининградской области" </t>
  </si>
  <si>
    <t>3) Приказ Службы по государственному регулированию цен и тарифов Калининградской области от 19.10.2012 № 91-01э/12 "Об утверждении нормативов потребления населением Калининградской области коммунальных услуг по газоснабжению при отсутствии приборов учета газа"</t>
  </si>
  <si>
    <t>на период с 01.07.2014 по 31.12.2014</t>
  </si>
  <si>
    <t>отопление,горячее вовоснабжение и (или) выработка электрической энергии с использованием  котельных всех типов и (или) иного оборудования, находящихся в общей долевой собственности собственников помещений в многоквартирных домах)</t>
  </si>
  <si>
    <t>Размер платы за водоснабжение и водоотведение с 01.01.2014 по 30.06.2014</t>
  </si>
  <si>
    <t>Размер платы за водоснабжение и водоотведение с 01.07.2014 по 31.12.2014</t>
  </si>
  <si>
    <t>Условия расчета</t>
  </si>
  <si>
    <t>Холодная вода</t>
  </si>
  <si>
    <t>Горячая вода</t>
  </si>
  <si>
    <t>Водоотведение</t>
  </si>
  <si>
    <t>Итого за водосн-е и водоотв-е на 1 человека в месяц</t>
  </si>
  <si>
    <t>Норма-тив, куб. м на 1 чел-ка в месяц</t>
  </si>
  <si>
    <t>Тариф, руб./ куб.м</t>
  </si>
  <si>
    <t>Размер платы, руб. на 1 чел-ка в месяц</t>
  </si>
  <si>
    <t>Норматив, куб. м на 1 чел-ка в месяц</t>
  </si>
  <si>
    <t>со счетчиком</t>
  </si>
  <si>
    <t>по факт. потребле-нию</t>
  </si>
  <si>
    <r>
      <t>122,21</t>
    </r>
    <r>
      <rPr>
        <sz val="9"/>
        <color indexed="8"/>
        <rFont val="Times New Roman"/>
        <family val="1"/>
        <charset val="204"/>
      </rPr>
      <t>²</t>
    </r>
  </si>
  <si>
    <t>по факт. потребле-нию хол. и гор. воды</t>
  </si>
  <si>
    <t>³132,98</t>
  </si>
  <si>
    <t>1. с централизованным горячим водоснабжением, канализацией, ванной и душем (этажность зданий до 5 этажей включительно)</t>
  </si>
  <si>
    <t>2. с централизованным горячим водоснабжением, канализацией, ванной и душем (этажность зданий свыше 5 этажей)</t>
  </si>
  <si>
    <t>3. с газовыми водоподогревателями, канализацией, ванной и душем</t>
  </si>
  <si>
    <t>4. с водоподогревателями на твердом топливе, канализацией, ванной и душем</t>
  </si>
  <si>
    <t>5. с водопроводом в квартире, без канализации</t>
  </si>
  <si>
    <t>6. с водопроводом, канализацией, без водоподогревателей, газоснабжения, ванны и душа</t>
  </si>
  <si>
    <t>7. с газоснабже-нием, водопроводом, канализацией, без ванны и душа</t>
  </si>
  <si>
    <t>8. с водопроводом, ванной, канализованием в септик</t>
  </si>
  <si>
    <t>9. с водопроводом, канализацией, общими душевыми, кухнями</t>
  </si>
  <si>
    <t>10. с водопроводом, канализацией, душами при комнатах</t>
  </si>
  <si>
    <t>11. с водопроводом, канализацией, общими душевыми</t>
  </si>
  <si>
    <r>
      <t>1) Приказ Службы по государственному регулированию цен и тарифов Калининградской области от 18.12.2013</t>
    </r>
    <r>
      <rPr>
        <sz val="9"/>
        <rFont val="Arial"/>
        <family val="2"/>
        <charset val="204"/>
      </rPr>
      <t xml:space="preserve"> </t>
    </r>
    <r>
      <rPr>
        <sz val="9"/>
        <color indexed="8"/>
        <rFont val="Arial"/>
        <family val="2"/>
        <charset val="204"/>
      </rPr>
      <t>№ 115-02окк/13 "Об установлении тарифов на питьевую воду и водоотведение организации  водопроводно-канализационного хозяйства МУП КХ "Водоканал" городского округа "Город Калининград"</t>
    </r>
  </si>
  <si>
    <t>2) Приказ Службы по государственному регулированию цен и тарифов Калининградской области от 20.12.2013 № 117-03т/13 "Об установлении тарифов на тепловую энергию (мощность) для потребителей МУП "Калининградтеплосеть" на 2014 год" (с изм. от 31.12.2013 № 124-02т/13)</t>
  </si>
  <si>
    <t>3) Постановление главы администрации городского округа "Город Калининград" от 28.09.2009 № 1722 "О нормативах  потребления коммунальных услуг" (в ред. постановления главы администрации городского округа "Город Калининград" от 19.03.2010 № 527)</t>
  </si>
  <si>
    <t>4) Постановление главы администрации городского округа "Город Калининград" от 31.12.2008 № 2222 "О размере платы за коммунальную услугу теплоснабжения"</t>
  </si>
  <si>
    <t>Примечание</t>
  </si>
  <si>
    <t>¹ В данной таблице указаны тарифы на горячую воду для потребителей МУП "Калининградтеплосеть",  приготовление которой осуществляется с использованием индивидуальных тепловых пунктов</t>
  </si>
  <si>
    <r>
      <t xml:space="preserve"> ²Тариф за 1 куб.м горячей воды </t>
    </r>
    <r>
      <rPr>
        <b/>
        <i/>
        <u/>
        <sz val="9"/>
        <color indexed="8"/>
        <rFont val="Arial"/>
        <family val="2"/>
        <charset val="204"/>
      </rPr>
      <t>с 01.01.2014 по 31.06.2014</t>
    </r>
    <r>
      <rPr>
        <b/>
        <sz val="9"/>
        <color indexed="8"/>
        <rFont val="Arial"/>
        <family val="2"/>
        <charset val="204"/>
      </rPr>
      <t xml:space="preserve"> (122,21 руб./куб.м) включает в себя стоимость 1 куб.м холодной воды (16,28 руб./куб.м) и стоимость подогрева 1 куб.м х/воды (105,93 руб./куб.м)</t>
    </r>
  </si>
  <si>
    <t>тариф на горячую воду = 1569,4 руб./Гкал*0,0675 Гкал+16,28 руб./куб.м=122,21 руб./куб.м</t>
  </si>
  <si>
    <t>тариф на горячую воду = 1718,08 руб./Гкал*0,0675 Гкал+17,01 руб./куб.м=132,98 руб./куб.м</t>
  </si>
  <si>
    <t>Размер платы за отопление в 2014 году для потребителей  МУП "Калининградтеплосеть"</t>
  </si>
  <si>
    <t>Условия</t>
  </si>
  <si>
    <t>Норматив потребления, Гкал /кв. м</t>
  </si>
  <si>
    <t>Тариф*, руб. / Гкал</t>
  </si>
  <si>
    <t>Размер платы, руб. / кв. м</t>
  </si>
  <si>
    <t>с 01.01.2014 по 30.06.2014</t>
  </si>
  <si>
    <t>с 01.07.2014 по 31.12.2014</t>
  </si>
  <si>
    <t>Со счетчиком</t>
  </si>
  <si>
    <t>По фактическому потреблению тепловой энергии</t>
  </si>
  <si>
    <t>Без счетчика, в т.ч.</t>
  </si>
  <si>
    <t>1. при внесении платы в течение отопительного периода (расчетный период - 6,5 мес.)</t>
  </si>
  <si>
    <t>2. при круглогодичном внесении платы</t>
  </si>
  <si>
    <t>1) Приказ Службы по государственному регулированию цен и тарифов Калининградской области от 20.12.2013 № 117-03т/13 "Об установлении тарифов на тепловую энергию (мощность) для потребителей МУП "Калининградтеплосеть" на 2014 год" (с изм. от 31.12.2013 № 124-02т/13).</t>
  </si>
  <si>
    <t>2) Постановление главы администрации городского округа "Город Калининград" от 31.12.2008 № 2222 "О размере платы за коммунальную услугу.теплоснабжения"</t>
  </si>
  <si>
    <t>3) Приказ Службы по государственному регулированию цен и тарифов Калининградской области от 20.12.2013 № 117-04т/13 "Об установлении тарифов на горячую воду в закрытой системе горячего водоснабжения для потребителей МУП "Калининградтеплосеть" на 2014 год".</t>
  </si>
  <si>
    <t>* В случае, если тепловую энергию предоставляет другая организация, тариф рассчитывается на основании приказа Службы по государственному регулированию цен и тарифов Калининградской области об утверждении тарифов на тепловую энергию для потребителей этой организации.</t>
  </si>
  <si>
    <t>Тариф на горячую воду в закрытой системе водоснабжения для потребителей                                       МУП "Калининградтеплосеть" на 2014 год</t>
  </si>
  <si>
    <r>
      <t xml:space="preserve">
</t>
    </r>
    <r>
      <rPr>
        <b/>
        <sz val="9"/>
        <color indexed="8"/>
        <rFont val="Arial"/>
        <family val="2"/>
        <charset val="204"/>
      </rPr>
      <t xml:space="preserve">- </t>
    </r>
    <r>
      <rPr>
        <b/>
        <i/>
        <sz val="9"/>
        <color indexed="8"/>
        <rFont val="Arial"/>
        <family val="2"/>
        <charset val="204"/>
      </rPr>
      <t>С 01.01.2014 по 30.06.2014</t>
    </r>
    <r>
      <rPr>
        <sz val="9"/>
        <color indexed="8"/>
        <rFont val="Arial"/>
        <family val="2"/>
        <charset val="204"/>
      </rPr>
      <t xml:space="preserve"> в размере </t>
    </r>
    <r>
      <rPr>
        <b/>
        <sz val="9"/>
        <color indexed="8"/>
        <rFont val="Arial"/>
        <family val="2"/>
        <charset val="204"/>
      </rPr>
      <t>115,62 руб./куб.м. с учетом НДС</t>
    </r>
    <r>
      <rPr>
        <sz val="9"/>
        <color indexed="8"/>
        <rFont val="Arial"/>
        <family val="2"/>
        <charset val="204"/>
      </rPr>
      <t xml:space="preserve"> (97,99 руб./куб.м без учета НДС) </t>
    </r>
  </si>
  <si>
    <r>
      <rPr>
        <b/>
        <i/>
        <sz val="9"/>
        <color indexed="8"/>
        <rFont val="Arial"/>
        <family val="2"/>
        <charset val="204"/>
      </rPr>
      <t xml:space="preserve"> - С 01.07.2014 по 31.12.2014</t>
    </r>
    <r>
      <rPr>
        <sz val="9"/>
        <color indexed="8"/>
        <rFont val="Arial"/>
        <family val="2"/>
        <charset val="204"/>
      </rPr>
      <t xml:space="preserve"> в размере </t>
    </r>
    <r>
      <rPr>
        <b/>
        <sz val="9"/>
        <color indexed="8"/>
        <rFont val="Arial"/>
        <family val="2"/>
        <charset val="204"/>
      </rPr>
      <t xml:space="preserve">125,76 руб./куб.м. с учетом НДС </t>
    </r>
    <r>
      <rPr>
        <sz val="9"/>
        <color indexed="8"/>
        <rFont val="Arial"/>
        <family val="2"/>
        <charset val="204"/>
      </rPr>
      <t>(106,58 руб./куб.м. без учета НДС)</t>
    </r>
  </si>
  <si>
    <r>
      <rPr>
        <b/>
        <sz val="9"/>
        <color indexed="8"/>
        <rFont val="Times New Roman"/>
        <family val="1"/>
        <charset val="204"/>
      </rPr>
      <t>³</t>
    </r>
    <r>
      <rPr>
        <b/>
        <sz val="9"/>
        <color indexed="8"/>
        <rFont val="Arial"/>
        <family val="2"/>
        <charset val="204"/>
      </rPr>
      <t xml:space="preserve">Тариф за 1 куб.м горячей воды </t>
    </r>
    <r>
      <rPr>
        <b/>
        <i/>
        <u/>
        <sz val="9"/>
        <color indexed="8"/>
        <rFont val="Arial"/>
        <family val="2"/>
        <charset val="204"/>
      </rPr>
      <t>с 01.07.2014 по 31.12.2014</t>
    </r>
    <r>
      <rPr>
        <b/>
        <sz val="9"/>
        <color indexed="8"/>
        <rFont val="Arial"/>
        <family val="2"/>
        <charset val="204"/>
      </rPr>
      <t xml:space="preserve"> ( 132, 98 руб./куб.м) включает в себя стоимость 1 куб.м холодной воды (17,01 руб./куб.м) и стоимость подогрева 1 куб.м х/воды (115,97 руб./куб.м)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</si>
</sst>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"/>
    <numFmt numFmtId="165" formatCode="0.0000"/>
  </numFmts>
  <fonts count="15" x14ac:knownFonts="1">
    <font>
      <sz val="11"/>
      <color theme="1"/>
      <name val="Calibri"/>
      <family val="2"/>
      <charset val="204"/>
      <scheme val="minor"/>
    </font>
    <font>
      <b/>
      <sz val="9"/>
      <color theme="1"/>
      <name val="Arial"/>
      <family val="2"/>
      <charset val="204"/>
    </font>
    <font>
      <sz val="8"/>
      <color theme="1"/>
      <name val="Arial"/>
      <family val="2"/>
      <charset val="204"/>
    </font>
    <font>
      <b/>
      <sz val="8"/>
      <color theme="1"/>
      <name val="Arial"/>
      <family val="2"/>
      <charset val="204"/>
    </font>
    <font>
      <b/>
      <sz val="11"/>
      <color theme="1"/>
      <name val="Arial"/>
      <family val="2"/>
      <charset val="204"/>
    </font>
    <font>
      <sz val="9"/>
      <color theme="1"/>
      <name val="Arial"/>
      <family val="2"/>
      <charset val="204"/>
    </font>
    <font>
      <i/>
      <sz val="9"/>
      <color theme="1"/>
      <name val="Arial"/>
      <family val="2"/>
      <charset val="204"/>
    </font>
    <font>
      <sz val="9"/>
      <color indexed="8"/>
      <name val="Times New Roman"/>
      <family val="1"/>
      <charset val="204"/>
    </font>
    <font>
      <b/>
      <i/>
      <sz val="9"/>
      <color theme="1"/>
      <name val="Arial"/>
      <family val="2"/>
      <charset val="204"/>
    </font>
    <font>
      <sz val="9"/>
      <name val="Arial"/>
      <family val="2"/>
      <charset val="204"/>
    </font>
    <font>
      <sz val="9"/>
      <color indexed="8"/>
      <name val="Arial"/>
      <family val="2"/>
      <charset val="204"/>
    </font>
    <font>
      <b/>
      <i/>
      <u/>
      <sz val="9"/>
      <color indexed="8"/>
      <name val="Arial"/>
      <family val="2"/>
      <charset val="204"/>
    </font>
    <font>
      <b/>
      <sz val="9"/>
      <color indexed="8"/>
      <name val="Arial"/>
      <family val="2"/>
      <charset val="204"/>
    </font>
    <font>
      <b/>
      <sz val="9"/>
      <color indexed="8"/>
      <name val="Times New Roman"/>
      <family val="1"/>
      <charset val="204"/>
    </font>
    <font>
      <b/>
      <i/>
      <sz val="9"/>
      <color indexed="8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CC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95">
    <xf numFmtId="0" fontId="0" fillId="0" borderId="0" xfId="0"/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2" fillId="2" borderId="4" xfId="0" applyFont="1" applyFill="1" applyBorder="1" applyAlignment="1">
      <alignment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vertical="center" wrapText="1"/>
    </xf>
    <xf numFmtId="0" fontId="2" fillId="2" borderId="3" xfId="0" applyFont="1" applyFill="1" applyBorder="1" applyAlignment="1">
      <alignment vertical="center" wrapText="1"/>
    </xf>
    <xf numFmtId="2" fontId="2" fillId="0" borderId="4" xfId="0" applyNumberFormat="1" applyFont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2" fontId="2" fillId="0" borderId="3" xfId="0" applyNumberFormat="1" applyFont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vertical="center" wrapText="1"/>
    </xf>
    <xf numFmtId="2" fontId="5" fillId="4" borderId="3" xfId="0" applyNumberFormat="1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2" fontId="5" fillId="0" borderId="3" xfId="0" applyNumberFormat="1" applyFont="1" applyFill="1" applyBorder="1" applyAlignment="1">
      <alignment horizontal="center" vertical="center" wrapText="1"/>
    </xf>
    <xf numFmtId="2" fontId="6" fillId="0" borderId="3" xfId="0" applyNumberFormat="1" applyFont="1" applyFill="1" applyBorder="1" applyAlignment="1">
      <alignment horizontal="center" vertical="center" wrapText="1"/>
    </xf>
    <xf numFmtId="2" fontId="5" fillId="3" borderId="3" xfId="0" applyNumberFormat="1" applyFont="1" applyFill="1" applyBorder="1" applyAlignment="1">
      <alignment horizontal="center" vertical="center" wrapText="1"/>
    </xf>
    <xf numFmtId="0" fontId="5" fillId="0" borderId="0" xfId="0" applyFont="1" applyFill="1" applyBorder="1"/>
    <xf numFmtId="0" fontId="6" fillId="0" borderId="0" xfId="0" applyFont="1" applyFill="1" applyBorder="1"/>
    <xf numFmtId="2" fontId="5" fillId="0" borderId="3" xfId="0" applyNumberFormat="1" applyFont="1" applyBorder="1" applyAlignment="1">
      <alignment horizontal="center" vertical="center" wrapText="1"/>
    </xf>
    <xf numFmtId="2" fontId="5" fillId="0" borderId="13" xfId="0" applyNumberFormat="1" applyFont="1" applyBorder="1" applyAlignment="1">
      <alignment horizontal="center" vertical="center" wrapText="1"/>
    </xf>
    <xf numFmtId="2" fontId="5" fillId="0" borderId="3" xfId="0" applyNumberFormat="1" applyFont="1" applyBorder="1" applyAlignment="1">
      <alignment vertical="center" wrapText="1"/>
    </xf>
    <xf numFmtId="164" fontId="5" fillId="0" borderId="3" xfId="0" applyNumberFormat="1" applyFont="1" applyBorder="1" applyAlignment="1">
      <alignment horizontal="center" vertical="center" wrapText="1"/>
    </xf>
    <xf numFmtId="165" fontId="5" fillId="0" borderId="3" xfId="0" applyNumberFormat="1" applyFont="1" applyBorder="1" applyAlignment="1">
      <alignment horizontal="center" vertical="center" wrapText="1"/>
    </xf>
    <xf numFmtId="0" fontId="5" fillId="0" borderId="15" xfId="0" applyFont="1" applyBorder="1" applyAlignment="1">
      <alignment horizontal="justify" vertical="center" wrapText="1"/>
    </xf>
    <xf numFmtId="0" fontId="5" fillId="0" borderId="11" xfId="0" applyFont="1" applyBorder="1" applyAlignment="1">
      <alignment horizontal="justify" vertical="center" wrapText="1"/>
    </xf>
    <xf numFmtId="0" fontId="5" fillId="0" borderId="16" xfId="0" applyFont="1" applyBorder="1" applyAlignment="1">
      <alignment horizontal="justify" vertical="center" wrapText="1"/>
    </xf>
    <xf numFmtId="2" fontId="5" fillId="0" borderId="5" xfId="0" applyNumberFormat="1" applyFont="1" applyBorder="1" applyAlignment="1">
      <alignment horizontal="center" vertical="center" wrapText="1"/>
    </xf>
    <xf numFmtId="2" fontId="5" fillId="0" borderId="21" xfId="0" applyNumberFormat="1" applyFont="1" applyBorder="1" applyAlignment="1">
      <alignment horizontal="center" vertical="center" wrapText="1"/>
    </xf>
    <xf numFmtId="0" fontId="2" fillId="0" borderId="8" xfId="0" applyFont="1" applyBorder="1" applyAlignment="1">
      <alignment vertical="center" wrapText="1"/>
    </xf>
    <xf numFmtId="0" fontId="2" fillId="0" borderId="10" xfId="0" applyFont="1" applyBorder="1" applyAlignment="1">
      <alignment vertical="center" wrapText="1"/>
    </xf>
    <xf numFmtId="0" fontId="2" fillId="0" borderId="9" xfId="0" applyFont="1" applyBorder="1" applyAlignment="1">
      <alignment vertical="center" wrapText="1"/>
    </xf>
    <xf numFmtId="0" fontId="1" fillId="0" borderId="20" xfId="0" applyFont="1" applyBorder="1" applyAlignment="1">
      <alignment horizontal="center" vertical="center" wrapText="1"/>
    </xf>
    <xf numFmtId="0" fontId="2" fillId="0" borderId="2" xfId="0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5" fillId="0" borderId="3" xfId="0" applyFont="1" applyFill="1" applyBorder="1" applyAlignment="1">
      <alignment horizontal="justify" vertical="center" wrapText="1"/>
    </xf>
    <xf numFmtId="0" fontId="4" fillId="0" borderId="3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/>
    </xf>
    <xf numFmtId="0" fontId="1" fillId="0" borderId="11" xfId="0" applyFont="1" applyFill="1" applyBorder="1" applyAlignment="1">
      <alignment horizontal="center" vertical="center" wrapText="1"/>
    </xf>
    <xf numFmtId="0" fontId="12" fillId="0" borderId="11" xfId="0" applyFont="1" applyFill="1" applyBorder="1" applyAlignment="1">
      <alignment horizontal="center" vertical="center" wrapText="1"/>
    </xf>
    <xf numFmtId="0" fontId="1" fillId="0" borderId="20" xfId="0" applyFont="1" applyBorder="1" applyAlignment="1">
      <alignment horizontal="center" wrapText="1"/>
    </xf>
    <xf numFmtId="0" fontId="1" fillId="0" borderId="20" xfId="0" applyFont="1" applyBorder="1" applyAlignment="1">
      <alignment horizontal="center" vertical="center"/>
    </xf>
    <xf numFmtId="2" fontId="5" fillId="0" borderId="5" xfId="0" applyNumberFormat="1" applyFont="1" applyBorder="1" applyAlignment="1">
      <alignment horizontal="center" vertical="center" wrapText="1"/>
    </xf>
    <xf numFmtId="2" fontId="5" fillId="0" borderId="3" xfId="0" applyNumberFormat="1" applyFont="1" applyBorder="1" applyAlignment="1">
      <alignment horizontal="center" vertical="center" wrapText="1"/>
    </xf>
    <xf numFmtId="2" fontId="1" fillId="2" borderId="3" xfId="0" applyNumberFormat="1" applyFont="1" applyFill="1" applyBorder="1" applyAlignment="1">
      <alignment horizontal="center" vertical="center" wrapText="1"/>
    </xf>
    <xf numFmtId="2" fontId="1" fillId="2" borderId="13" xfId="0" applyNumberFormat="1" applyFont="1" applyFill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0" fillId="0" borderId="17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5" fillId="0" borderId="12" xfId="0" applyFont="1" applyFill="1" applyBorder="1" applyAlignment="1">
      <alignment horizontal="left" vertical="center" wrapText="1"/>
    </xf>
    <xf numFmtId="0" fontId="10" fillId="0" borderId="18" xfId="0" applyFont="1" applyBorder="1" applyAlignment="1">
      <alignment horizontal="left" wrapText="1"/>
    </xf>
    <xf numFmtId="0" fontId="5" fillId="0" borderId="1" xfId="0" applyFont="1" applyBorder="1" applyAlignment="1">
      <alignment horizontal="left" wrapText="1"/>
    </xf>
    <xf numFmtId="0" fontId="5" fillId="0" borderId="19" xfId="0" applyFont="1" applyBorder="1" applyAlignment="1">
      <alignment horizontal="left" wrapText="1"/>
    </xf>
    <xf numFmtId="2" fontId="5" fillId="0" borderId="8" xfId="0" applyNumberFormat="1" applyFont="1" applyBorder="1" applyAlignment="1">
      <alignment horizontal="center" vertical="center" wrapText="1"/>
    </xf>
    <xf numFmtId="2" fontId="5" fillId="0" borderId="10" xfId="0" applyNumberFormat="1" applyFont="1" applyBorder="1" applyAlignment="1">
      <alignment horizontal="center" vertical="center" wrapText="1"/>
    </xf>
    <xf numFmtId="2" fontId="5" fillId="0" borderId="14" xfId="0" applyNumberFormat="1" applyFont="1" applyBorder="1" applyAlignment="1">
      <alignment horizontal="center" vertical="center" wrapText="1"/>
    </xf>
    <xf numFmtId="2" fontId="5" fillId="0" borderId="8" xfId="0" applyNumberFormat="1" applyFont="1" applyBorder="1" applyAlignment="1">
      <alignment horizontal="justify" vertical="center" wrapText="1"/>
    </xf>
    <xf numFmtId="2" fontId="5" fillId="0" borderId="10" xfId="0" applyNumberFormat="1" applyFont="1" applyBorder="1" applyAlignment="1">
      <alignment horizontal="justify" vertical="center" wrapText="1"/>
    </xf>
    <xf numFmtId="2" fontId="5" fillId="0" borderId="14" xfId="0" applyNumberFormat="1" applyFont="1" applyBorder="1" applyAlignment="1">
      <alignment horizontal="justify" vertical="center" wrapText="1"/>
    </xf>
    <xf numFmtId="2" fontId="5" fillId="0" borderId="8" xfId="0" applyNumberFormat="1" applyFont="1" applyBorder="1" applyAlignment="1">
      <alignment horizontal="left" vertical="center" wrapText="1"/>
    </xf>
    <xf numFmtId="2" fontId="5" fillId="0" borderId="10" xfId="0" applyNumberFormat="1" applyFont="1" applyBorder="1" applyAlignment="1">
      <alignment horizontal="left" vertical="center" wrapText="1"/>
    </xf>
    <xf numFmtId="2" fontId="5" fillId="0" borderId="14" xfId="0" applyNumberFormat="1" applyFont="1" applyBorder="1" applyAlignment="1">
      <alignment horizontal="left" vertical="center" wrapText="1"/>
    </xf>
    <xf numFmtId="2" fontId="5" fillId="0" borderId="15" xfId="0" applyNumberFormat="1" applyFont="1" applyBorder="1" applyAlignment="1">
      <alignment horizontal="justify" vertical="center" wrapText="1"/>
    </xf>
    <xf numFmtId="2" fontId="5" fillId="0" borderId="11" xfId="0" applyNumberFormat="1" applyFont="1" applyBorder="1" applyAlignment="1">
      <alignment horizontal="justify" vertical="center" wrapText="1"/>
    </xf>
    <xf numFmtId="2" fontId="5" fillId="0" borderId="16" xfId="0" applyNumberFormat="1" applyFont="1" applyBorder="1" applyAlignment="1">
      <alignment horizontal="justify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"/>
  <sheetViews>
    <sheetView topLeftCell="A19" workbookViewId="0">
      <selection activeCell="H29" sqref="H29"/>
    </sheetView>
  </sheetViews>
  <sheetFormatPr defaultRowHeight="15" x14ac:dyDescent="0.25"/>
  <cols>
    <col min="1" max="1" width="20" customWidth="1"/>
    <col min="2" max="2" width="22.5703125" customWidth="1"/>
    <col min="3" max="3" width="15.7109375" customWidth="1"/>
    <col min="4" max="5" width="17.42578125" customWidth="1"/>
  </cols>
  <sheetData>
    <row r="1" spans="1:5" ht="57.75" customHeight="1" x14ac:dyDescent="0.25">
      <c r="A1" s="38" t="s">
        <v>0</v>
      </c>
      <c r="B1" s="38"/>
      <c r="C1" s="38"/>
      <c r="D1" s="38"/>
      <c r="E1" s="38"/>
    </row>
    <row r="2" spans="1:5" ht="48.75" customHeight="1" x14ac:dyDescent="0.25">
      <c r="A2" s="38" t="s">
        <v>1</v>
      </c>
      <c r="B2" s="38"/>
      <c r="C2" s="38"/>
      <c r="D2" s="38"/>
      <c r="E2" s="38"/>
    </row>
    <row r="3" spans="1:5" ht="23.25" thickBot="1" x14ac:dyDescent="0.3">
      <c r="A3" s="8" t="s">
        <v>2</v>
      </c>
      <c r="B3" s="6" t="s">
        <v>3</v>
      </c>
      <c r="C3" s="6" t="s">
        <v>4</v>
      </c>
      <c r="D3" s="3" t="s">
        <v>5</v>
      </c>
      <c r="E3" s="3" t="s">
        <v>6</v>
      </c>
    </row>
    <row r="4" spans="1:5" ht="34.5" thickBot="1" x14ac:dyDescent="0.3">
      <c r="A4" s="39" t="s">
        <v>7</v>
      </c>
      <c r="B4" s="4" t="s">
        <v>8</v>
      </c>
      <c r="C4" s="2" t="s">
        <v>9</v>
      </c>
      <c r="D4" s="3">
        <v>3.25</v>
      </c>
      <c r="E4" s="41" t="s">
        <v>10</v>
      </c>
    </row>
    <row r="5" spans="1:5" ht="34.5" thickBot="1" x14ac:dyDescent="0.3">
      <c r="A5" s="40"/>
      <c r="B5" s="5" t="s">
        <v>11</v>
      </c>
      <c r="C5" s="3" t="s">
        <v>9</v>
      </c>
      <c r="D5" s="3">
        <v>2.2799999999999998</v>
      </c>
      <c r="E5" s="42"/>
    </row>
    <row r="6" spans="1:5" ht="15.75" thickBot="1" x14ac:dyDescent="0.3">
      <c r="A6" s="41" t="s">
        <v>12</v>
      </c>
      <c r="B6" s="7" t="s">
        <v>13</v>
      </c>
      <c r="C6" s="3"/>
      <c r="D6" s="3"/>
      <c r="E6" s="41" t="s">
        <v>10</v>
      </c>
    </row>
    <row r="7" spans="1:5" x14ac:dyDescent="0.25">
      <c r="A7" s="43"/>
      <c r="B7" s="44" t="s">
        <v>14</v>
      </c>
      <c r="C7" s="41" t="s">
        <v>9</v>
      </c>
      <c r="D7" s="41">
        <v>8.58</v>
      </c>
      <c r="E7" s="43"/>
    </row>
    <row r="8" spans="1:5" ht="15.75" thickBot="1" x14ac:dyDescent="0.3">
      <c r="A8" s="43"/>
      <c r="B8" s="45"/>
      <c r="C8" s="42"/>
      <c r="D8" s="42"/>
      <c r="E8" s="43"/>
    </row>
    <row r="9" spans="1:5" x14ac:dyDescent="0.25">
      <c r="A9" s="43"/>
      <c r="B9" s="44" t="s">
        <v>15</v>
      </c>
      <c r="C9" s="41" t="s">
        <v>9</v>
      </c>
      <c r="D9" s="41">
        <v>8.58</v>
      </c>
      <c r="E9" s="43"/>
    </row>
    <row r="10" spans="1:5" x14ac:dyDescent="0.25">
      <c r="A10" s="43"/>
      <c r="B10" s="46"/>
      <c r="C10" s="43"/>
      <c r="D10" s="43"/>
      <c r="E10" s="43"/>
    </row>
    <row r="11" spans="1:5" ht="15.75" thickBot="1" x14ac:dyDescent="0.3">
      <c r="A11" s="43"/>
      <c r="B11" s="45"/>
      <c r="C11" s="42"/>
      <c r="D11" s="42"/>
      <c r="E11" s="43"/>
    </row>
    <row r="12" spans="1:5" ht="124.5" thickBot="1" x14ac:dyDescent="0.3">
      <c r="A12" s="43"/>
      <c r="B12" s="5" t="s">
        <v>16</v>
      </c>
      <c r="C12" s="3" t="s">
        <v>9</v>
      </c>
      <c r="D12" s="3">
        <v>7.78</v>
      </c>
      <c r="E12" s="43"/>
    </row>
    <row r="13" spans="1:5" ht="147" thickBot="1" x14ac:dyDescent="0.3">
      <c r="A13" s="43"/>
      <c r="B13" s="5" t="s">
        <v>17</v>
      </c>
      <c r="C13" s="3" t="s">
        <v>9</v>
      </c>
      <c r="D13" s="3">
        <v>5.75</v>
      </c>
      <c r="E13" s="43"/>
    </row>
    <row r="14" spans="1:5" ht="113.25" thickBot="1" x14ac:dyDescent="0.3">
      <c r="A14" s="43"/>
      <c r="B14" s="9" t="s">
        <v>18</v>
      </c>
      <c r="C14" s="3" t="s">
        <v>9</v>
      </c>
      <c r="D14" s="3">
        <v>5.75</v>
      </c>
      <c r="E14" s="42"/>
    </row>
    <row r="15" spans="1:5" ht="15.75" thickBot="1" x14ac:dyDescent="0.3">
      <c r="A15" s="43"/>
      <c r="B15" s="10" t="s">
        <v>19</v>
      </c>
      <c r="C15" s="2"/>
      <c r="D15" s="2"/>
      <c r="E15" s="3"/>
    </row>
    <row r="16" spans="1:5" ht="57" thickBot="1" x14ac:dyDescent="0.3">
      <c r="A16" s="43"/>
      <c r="B16" s="4" t="s">
        <v>20</v>
      </c>
      <c r="C16" s="2">
        <v>13</v>
      </c>
      <c r="D16" s="2">
        <v>8.58</v>
      </c>
      <c r="E16" s="3">
        <f>C16*D16</f>
        <v>111.54</v>
      </c>
    </row>
    <row r="17" spans="1:5" ht="79.5" thickBot="1" x14ac:dyDescent="0.3">
      <c r="A17" s="43"/>
      <c r="B17" s="4" t="s">
        <v>21</v>
      </c>
      <c r="C17" s="2">
        <v>20</v>
      </c>
      <c r="D17" s="2">
        <v>7.78</v>
      </c>
      <c r="E17" s="11">
        <f>C17*D17</f>
        <v>155.6</v>
      </c>
    </row>
    <row r="18" spans="1:5" ht="90.75" thickBot="1" x14ac:dyDescent="0.3">
      <c r="A18" s="43"/>
      <c r="B18" s="4" t="s">
        <v>22</v>
      </c>
      <c r="C18" s="2">
        <v>28</v>
      </c>
      <c r="D18" s="2">
        <v>7.78</v>
      </c>
      <c r="E18" s="11">
        <f>C18*D18</f>
        <v>217.84</v>
      </c>
    </row>
    <row r="19" spans="1:5" ht="34.5" thickBot="1" x14ac:dyDescent="0.3">
      <c r="A19" s="43"/>
      <c r="B19" s="4" t="s">
        <v>23</v>
      </c>
      <c r="C19" s="2">
        <v>5.5</v>
      </c>
      <c r="D19" s="2">
        <v>5.75</v>
      </c>
      <c r="E19" s="11">
        <f>C19*D19</f>
        <v>31.625</v>
      </c>
    </row>
    <row r="20" spans="1:5" ht="15.75" thickBot="1" x14ac:dyDescent="0.3">
      <c r="A20" s="42"/>
      <c r="B20" s="4"/>
      <c r="C20" s="2"/>
      <c r="D20" s="2"/>
      <c r="E20" s="3"/>
    </row>
    <row r="21" spans="1:5" ht="15.75" thickBot="1" x14ac:dyDescent="0.3">
      <c r="A21" s="47" t="s">
        <v>24</v>
      </c>
      <c r="B21" s="48"/>
      <c r="C21" s="48"/>
      <c r="D21" s="48"/>
      <c r="E21" s="49"/>
    </row>
    <row r="22" spans="1:5" ht="55.5" customHeight="1" thickBot="1" x14ac:dyDescent="0.3">
      <c r="A22" s="35" t="s">
        <v>25</v>
      </c>
      <c r="B22" s="36"/>
      <c r="C22" s="36"/>
      <c r="D22" s="36"/>
      <c r="E22" s="37"/>
    </row>
    <row r="23" spans="1:5" ht="58.5" customHeight="1" thickBot="1" x14ac:dyDescent="0.3">
      <c r="A23" s="35" t="s">
        <v>26</v>
      </c>
      <c r="B23" s="36"/>
      <c r="C23" s="36"/>
      <c r="D23" s="36"/>
      <c r="E23" s="37"/>
    </row>
    <row r="24" spans="1:5" ht="49.5" customHeight="1" thickBot="1" x14ac:dyDescent="0.3">
      <c r="A24" s="35" t="s">
        <v>27</v>
      </c>
      <c r="B24" s="36"/>
      <c r="C24" s="36"/>
      <c r="D24" s="36"/>
      <c r="E24" s="37"/>
    </row>
  </sheetData>
  <mergeCells count="16">
    <mergeCell ref="A24:E24"/>
    <mergeCell ref="A1:E1"/>
    <mergeCell ref="A2:E2"/>
    <mergeCell ref="A4:A5"/>
    <mergeCell ref="E4:E5"/>
    <mergeCell ref="A6:A20"/>
    <mergeCell ref="E6:E14"/>
    <mergeCell ref="B7:B8"/>
    <mergeCell ref="C7:C8"/>
    <mergeCell ref="D7:D8"/>
    <mergeCell ref="B9:B11"/>
    <mergeCell ref="C9:C11"/>
    <mergeCell ref="D9:D11"/>
    <mergeCell ref="A21:E21"/>
    <mergeCell ref="A22:E22"/>
    <mergeCell ref="A23:E2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3"/>
  <sheetViews>
    <sheetView topLeftCell="A19" workbookViewId="0">
      <selection activeCell="A3" sqref="A3"/>
    </sheetView>
  </sheetViews>
  <sheetFormatPr defaultRowHeight="15" x14ac:dyDescent="0.25"/>
  <cols>
    <col min="1" max="1" width="16.5703125" customWidth="1"/>
    <col min="2" max="2" width="18.28515625" customWidth="1"/>
    <col min="3" max="3" width="15.5703125" customWidth="1"/>
    <col min="4" max="4" width="14.85546875" customWidth="1"/>
    <col min="5" max="5" width="16.28515625" customWidth="1"/>
  </cols>
  <sheetData>
    <row r="1" spans="1:5" ht="54" customHeight="1" x14ac:dyDescent="0.25">
      <c r="A1" s="50" t="s">
        <v>0</v>
      </c>
      <c r="B1" s="50"/>
      <c r="C1" s="50"/>
      <c r="D1" s="50"/>
      <c r="E1" s="50"/>
    </row>
    <row r="2" spans="1:5" ht="45.75" customHeight="1" thickBot="1" x14ac:dyDescent="0.3">
      <c r="A2" s="51" t="s">
        <v>28</v>
      </c>
      <c r="B2" s="51"/>
      <c r="C2" s="51"/>
      <c r="D2" s="51"/>
      <c r="E2" s="51"/>
    </row>
    <row r="3" spans="1:5" ht="23.25" thickBot="1" x14ac:dyDescent="0.3">
      <c r="A3" s="1" t="s">
        <v>2</v>
      </c>
      <c r="B3" s="2" t="s">
        <v>3</v>
      </c>
      <c r="C3" s="2" t="s">
        <v>4</v>
      </c>
      <c r="D3" s="3" t="s">
        <v>5</v>
      </c>
      <c r="E3" s="3" t="s">
        <v>6</v>
      </c>
    </row>
    <row r="4" spans="1:5" ht="45.75" thickBot="1" x14ac:dyDescent="0.3">
      <c r="A4" s="39" t="s">
        <v>7</v>
      </c>
      <c r="B4" s="4" t="s">
        <v>8</v>
      </c>
      <c r="C4" s="2" t="s">
        <v>9</v>
      </c>
      <c r="D4" s="12">
        <v>3.38</v>
      </c>
      <c r="E4" s="41" t="s">
        <v>10</v>
      </c>
    </row>
    <row r="5" spans="1:5" ht="45.75" thickBot="1" x14ac:dyDescent="0.3">
      <c r="A5" s="40"/>
      <c r="B5" s="5" t="s">
        <v>11</v>
      </c>
      <c r="C5" s="3" t="s">
        <v>9</v>
      </c>
      <c r="D5" s="12">
        <v>2.37</v>
      </c>
      <c r="E5" s="42"/>
    </row>
    <row r="6" spans="1:5" ht="23.25" thickBot="1" x14ac:dyDescent="0.3">
      <c r="A6" s="41" t="s">
        <v>12</v>
      </c>
      <c r="B6" s="7" t="s">
        <v>13</v>
      </c>
      <c r="C6" s="3"/>
      <c r="D6" s="3"/>
      <c r="E6" s="41" t="s">
        <v>10</v>
      </c>
    </row>
    <row r="7" spans="1:5" x14ac:dyDescent="0.25">
      <c r="A7" s="43"/>
      <c r="B7" s="44" t="s">
        <v>14</v>
      </c>
      <c r="C7" s="41" t="s">
        <v>9</v>
      </c>
      <c r="D7" s="41">
        <v>8.58</v>
      </c>
      <c r="E7" s="43"/>
    </row>
    <row r="8" spans="1:5" ht="15.75" thickBot="1" x14ac:dyDescent="0.3">
      <c r="A8" s="43"/>
      <c r="B8" s="45"/>
      <c r="C8" s="42"/>
      <c r="D8" s="42"/>
      <c r="E8" s="43"/>
    </row>
    <row r="9" spans="1:5" x14ac:dyDescent="0.25">
      <c r="A9" s="43"/>
      <c r="B9" s="44" t="s">
        <v>15</v>
      </c>
      <c r="C9" s="41" t="s">
        <v>9</v>
      </c>
      <c r="D9" s="41">
        <v>8.58</v>
      </c>
      <c r="E9" s="43"/>
    </row>
    <row r="10" spans="1:5" x14ac:dyDescent="0.25">
      <c r="A10" s="43"/>
      <c r="B10" s="46"/>
      <c r="C10" s="43"/>
      <c r="D10" s="43"/>
      <c r="E10" s="43"/>
    </row>
    <row r="11" spans="1:5" ht="15.75" thickBot="1" x14ac:dyDescent="0.3">
      <c r="A11" s="43"/>
      <c r="B11" s="45"/>
      <c r="C11" s="42"/>
      <c r="D11" s="42"/>
      <c r="E11" s="43"/>
    </row>
    <row r="12" spans="1:5" ht="158.25" thickBot="1" x14ac:dyDescent="0.3">
      <c r="A12" s="43"/>
      <c r="B12" s="5" t="s">
        <v>16</v>
      </c>
      <c r="C12" s="3" t="s">
        <v>9</v>
      </c>
      <c r="D12" s="3">
        <v>7.78</v>
      </c>
      <c r="E12" s="43"/>
    </row>
    <row r="13" spans="1:5" ht="203.25" thickBot="1" x14ac:dyDescent="0.3">
      <c r="A13" s="43"/>
      <c r="B13" s="5" t="s">
        <v>17</v>
      </c>
      <c r="C13" s="3" t="s">
        <v>9</v>
      </c>
      <c r="D13" s="3">
        <v>5.75</v>
      </c>
      <c r="E13" s="43"/>
    </row>
    <row r="14" spans="1:5" ht="169.5" thickBot="1" x14ac:dyDescent="0.3">
      <c r="A14" s="43"/>
      <c r="B14" s="5" t="s">
        <v>29</v>
      </c>
      <c r="C14" s="3" t="s">
        <v>9</v>
      </c>
      <c r="D14" s="3">
        <v>5.75</v>
      </c>
      <c r="E14" s="42"/>
    </row>
    <row r="15" spans="1:5" ht="15.75" thickBot="1" x14ac:dyDescent="0.3">
      <c r="A15" s="43"/>
      <c r="B15" s="10" t="s">
        <v>19</v>
      </c>
      <c r="C15" s="2"/>
      <c r="D15" s="2"/>
      <c r="E15" s="2"/>
    </row>
    <row r="16" spans="1:5" ht="79.5" thickBot="1" x14ac:dyDescent="0.3">
      <c r="A16" s="43"/>
      <c r="B16" s="4" t="s">
        <v>20</v>
      </c>
      <c r="C16" s="2">
        <v>13</v>
      </c>
      <c r="D16" s="2">
        <v>8.58</v>
      </c>
      <c r="E16" s="2">
        <f>C16*D16</f>
        <v>111.54</v>
      </c>
    </row>
    <row r="17" spans="1:5" ht="113.25" thickBot="1" x14ac:dyDescent="0.3">
      <c r="A17" s="43"/>
      <c r="B17" s="4" t="s">
        <v>21</v>
      </c>
      <c r="C17" s="2">
        <v>20</v>
      </c>
      <c r="D17" s="2">
        <v>7.78</v>
      </c>
      <c r="E17" s="13">
        <f>C17*D17</f>
        <v>155.6</v>
      </c>
    </row>
    <row r="18" spans="1:5" ht="124.5" thickBot="1" x14ac:dyDescent="0.3">
      <c r="A18" s="43"/>
      <c r="B18" s="4" t="s">
        <v>22</v>
      </c>
      <c r="C18" s="2">
        <v>28</v>
      </c>
      <c r="D18" s="2">
        <v>7.78</v>
      </c>
      <c r="E18" s="2">
        <f>C18*D18</f>
        <v>217.84</v>
      </c>
    </row>
    <row r="19" spans="1:5" ht="34.5" thickBot="1" x14ac:dyDescent="0.3">
      <c r="A19" s="42"/>
      <c r="B19" s="4" t="s">
        <v>23</v>
      </c>
      <c r="C19" s="2">
        <v>5.5</v>
      </c>
      <c r="D19" s="2">
        <v>5.75</v>
      </c>
      <c r="E19" s="13">
        <f>C19*D19</f>
        <v>31.625</v>
      </c>
    </row>
    <row r="20" spans="1:5" ht="15.75" thickBot="1" x14ac:dyDescent="0.3">
      <c r="A20" s="47" t="s">
        <v>24</v>
      </c>
      <c r="B20" s="52"/>
      <c r="C20" s="52"/>
      <c r="D20" s="52"/>
      <c r="E20" s="49"/>
    </row>
    <row r="21" spans="1:5" ht="44.25" customHeight="1" thickBot="1" x14ac:dyDescent="0.3">
      <c r="A21" s="35" t="s">
        <v>25</v>
      </c>
      <c r="B21" s="36"/>
      <c r="C21" s="36"/>
      <c r="D21" s="36"/>
      <c r="E21" s="37"/>
    </row>
    <row r="22" spans="1:5" ht="42.75" customHeight="1" thickBot="1" x14ac:dyDescent="0.3">
      <c r="A22" s="53" t="s">
        <v>26</v>
      </c>
      <c r="B22" s="54"/>
      <c r="C22" s="54"/>
      <c r="D22" s="54"/>
      <c r="E22" s="55"/>
    </row>
    <row r="23" spans="1:5" ht="46.5" customHeight="1" thickBot="1" x14ac:dyDescent="0.3">
      <c r="A23" s="35" t="s">
        <v>27</v>
      </c>
      <c r="B23" s="36"/>
      <c r="C23" s="36"/>
      <c r="D23" s="36"/>
      <c r="E23" s="37"/>
    </row>
  </sheetData>
  <mergeCells count="16">
    <mergeCell ref="A23:E23"/>
    <mergeCell ref="A1:E1"/>
    <mergeCell ref="A2:E2"/>
    <mergeCell ref="A4:A5"/>
    <mergeCell ref="E4:E5"/>
    <mergeCell ref="A6:A19"/>
    <mergeCell ref="E6:E14"/>
    <mergeCell ref="B7:B8"/>
    <mergeCell ref="C7:C8"/>
    <mergeCell ref="D7:D8"/>
    <mergeCell ref="B9:B11"/>
    <mergeCell ref="C9:C11"/>
    <mergeCell ref="D9:D11"/>
    <mergeCell ref="A20:E20"/>
    <mergeCell ref="A21:E21"/>
    <mergeCell ref="A22:E2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6"/>
  <sheetViews>
    <sheetView tabSelected="1" topLeftCell="A19" workbookViewId="0">
      <selection activeCell="Z26" sqref="Z26"/>
    </sheetView>
  </sheetViews>
  <sheetFormatPr defaultRowHeight="15" x14ac:dyDescent="0.25"/>
  <sheetData>
    <row r="1" spans="1:21" ht="15.75" thickBot="1" x14ac:dyDescent="0.3">
      <c r="A1" s="57" t="s">
        <v>30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 t="s">
        <v>31</v>
      </c>
      <c r="M1" s="57"/>
      <c r="N1" s="57"/>
      <c r="O1" s="57"/>
      <c r="P1" s="57"/>
      <c r="Q1" s="57"/>
      <c r="R1" s="57"/>
      <c r="S1" s="57"/>
      <c r="T1" s="57"/>
      <c r="U1" s="57"/>
    </row>
    <row r="2" spans="1:21" ht="15.75" thickBot="1" x14ac:dyDescent="0.3">
      <c r="A2" s="58" t="s">
        <v>32</v>
      </c>
      <c r="B2" s="59" t="s">
        <v>33</v>
      </c>
      <c r="C2" s="59"/>
      <c r="D2" s="59"/>
      <c r="E2" s="59" t="s">
        <v>34</v>
      </c>
      <c r="F2" s="59"/>
      <c r="G2" s="59"/>
      <c r="H2" s="59" t="s">
        <v>35</v>
      </c>
      <c r="I2" s="59"/>
      <c r="J2" s="59"/>
      <c r="K2" s="60" t="s">
        <v>36</v>
      </c>
      <c r="L2" s="59" t="s">
        <v>33</v>
      </c>
      <c r="M2" s="59"/>
      <c r="N2" s="59"/>
      <c r="O2" s="59" t="s">
        <v>34</v>
      </c>
      <c r="P2" s="59"/>
      <c r="Q2" s="59"/>
      <c r="R2" s="59" t="s">
        <v>35</v>
      </c>
      <c r="S2" s="59"/>
      <c r="T2" s="59"/>
      <c r="U2" s="60" t="s">
        <v>36</v>
      </c>
    </row>
    <row r="3" spans="1:21" ht="60.75" thickBot="1" x14ac:dyDescent="0.3">
      <c r="A3" s="58"/>
      <c r="B3" s="14" t="s">
        <v>37</v>
      </c>
      <c r="C3" s="15" t="s">
        <v>38</v>
      </c>
      <c r="D3" s="16" t="s">
        <v>39</v>
      </c>
      <c r="E3" s="14" t="s">
        <v>37</v>
      </c>
      <c r="F3" s="15" t="s">
        <v>38</v>
      </c>
      <c r="G3" s="16" t="s">
        <v>39</v>
      </c>
      <c r="H3" s="14" t="s">
        <v>37</v>
      </c>
      <c r="I3" s="15" t="s">
        <v>38</v>
      </c>
      <c r="J3" s="16" t="s">
        <v>39</v>
      </c>
      <c r="K3" s="60"/>
      <c r="L3" s="14" t="s">
        <v>40</v>
      </c>
      <c r="M3" s="15" t="s">
        <v>38</v>
      </c>
      <c r="N3" s="16" t="s">
        <v>39</v>
      </c>
      <c r="O3" s="14" t="s">
        <v>40</v>
      </c>
      <c r="P3" s="15" t="s">
        <v>38</v>
      </c>
      <c r="Q3" s="16" t="s">
        <v>39</v>
      </c>
      <c r="R3" s="14" t="s">
        <v>40</v>
      </c>
      <c r="S3" s="15" t="s">
        <v>38</v>
      </c>
      <c r="T3" s="16" t="s">
        <v>39</v>
      </c>
      <c r="U3" s="60"/>
    </row>
    <row r="4" spans="1:21" ht="60.75" thickBot="1" x14ac:dyDescent="0.3">
      <c r="A4" s="17" t="s">
        <v>41</v>
      </c>
      <c r="B4" s="14" t="s">
        <v>9</v>
      </c>
      <c r="C4" s="15">
        <f>C6</f>
        <v>16.28</v>
      </c>
      <c r="D4" s="16" t="s">
        <v>42</v>
      </c>
      <c r="E4" s="14" t="s">
        <v>9</v>
      </c>
      <c r="F4" s="15" t="s">
        <v>43</v>
      </c>
      <c r="G4" s="16" t="s">
        <v>42</v>
      </c>
      <c r="H4" s="14" t="s">
        <v>9</v>
      </c>
      <c r="I4" s="18">
        <f>I6</f>
        <v>7.2</v>
      </c>
      <c r="J4" s="16" t="s">
        <v>42</v>
      </c>
      <c r="K4" s="19" t="s">
        <v>44</v>
      </c>
      <c r="L4" s="14" t="s">
        <v>9</v>
      </c>
      <c r="M4" s="15">
        <v>17.010000000000002</v>
      </c>
      <c r="N4" s="16" t="s">
        <v>42</v>
      </c>
      <c r="O4" s="14" t="s">
        <v>9</v>
      </c>
      <c r="P4" s="15" t="s">
        <v>45</v>
      </c>
      <c r="Q4" s="16" t="s">
        <v>42</v>
      </c>
      <c r="R4" s="14" t="s">
        <v>9</v>
      </c>
      <c r="S4" s="15">
        <v>7.48</v>
      </c>
      <c r="T4" s="16" t="s">
        <v>42</v>
      </c>
      <c r="U4" s="19" t="s">
        <v>44</v>
      </c>
    </row>
    <row r="5" spans="1:21" ht="36.75" thickBot="1" x14ac:dyDescent="0.3">
      <c r="A5" s="17" t="s">
        <v>19</v>
      </c>
      <c r="B5" s="61"/>
      <c r="C5" s="62"/>
      <c r="D5" s="62"/>
      <c r="E5" s="62"/>
      <c r="F5" s="62"/>
      <c r="G5" s="62"/>
      <c r="H5" s="62"/>
      <c r="I5" s="62"/>
      <c r="J5" s="62"/>
      <c r="K5" s="63"/>
      <c r="L5" s="61"/>
      <c r="M5" s="62"/>
      <c r="N5" s="62"/>
      <c r="O5" s="62"/>
      <c r="P5" s="62"/>
      <c r="Q5" s="62"/>
      <c r="R5" s="62"/>
      <c r="S5" s="62"/>
      <c r="T5" s="62"/>
      <c r="U5" s="63"/>
    </row>
    <row r="6" spans="1:21" ht="204.75" thickBot="1" x14ac:dyDescent="0.3">
      <c r="A6" s="17" t="s">
        <v>46</v>
      </c>
      <c r="B6" s="14">
        <v>4.8899999999999997</v>
      </c>
      <c r="C6" s="16">
        <v>16.28</v>
      </c>
      <c r="D6" s="20">
        <f>B6*C6</f>
        <v>79.609200000000001</v>
      </c>
      <c r="E6" s="14">
        <v>4.38</v>
      </c>
      <c r="F6" s="20">
        <v>122.21</v>
      </c>
      <c r="G6" s="20">
        <f>E6*F6</f>
        <v>535.27979999999991</v>
      </c>
      <c r="H6" s="14">
        <v>9.27</v>
      </c>
      <c r="I6" s="20">
        <v>7.2</v>
      </c>
      <c r="J6" s="20">
        <f>H6*I6</f>
        <v>66.744</v>
      </c>
      <c r="K6" s="21">
        <f>D6+G6+J6</f>
        <v>681.63299999999992</v>
      </c>
      <c r="L6" s="14">
        <v>4.8899999999999997</v>
      </c>
      <c r="M6" s="16">
        <v>17.010000000000002</v>
      </c>
      <c r="N6" s="20">
        <f>L6*M6</f>
        <v>83.178899999999999</v>
      </c>
      <c r="O6" s="14">
        <v>4.38</v>
      </c>
      <c r="P6" s="20">
        <v>132.97999999999999</v>
      </c>
      <c r="Q6" s="20">
        <f>O6*P6</f>
        <v>582.4523999999999</v>
      </c>
      <c r="R6" s="14">
        <v>9.27</v>
      </c>
      <c r="S6" s="16">
        <v>7.48</v>
      </c>
      <c r="T6" s="20">
        <f>R6*S6</f>
        <v>69.339600000000004</v>
      </c>
      <c r="U6" s="21">
        <f>N6+Q6+T6</f>
        <v>734.97089999999992</v>
      </c>
    </row>
    <row r="7" spans="1:21" ht="180.75" thickBot="1" x14ac:dyDescent="0.3">
      <c r="A7" s="17" t="s">
        <v>47</v>
      </c>
      <c r="B7" s="14">
        <v>5.17</v>
      </c>
      <c r="C7" s="16">
        <v>16.28</v>
      </c>
      <c r="D7" s="20">
        <f t="shared" ref="D7:D16" si="0">B7*C7</f>
        <v>84.167600000000007</v>
      </c>
      <c r="E7" s="14">
        <v>4.6399999999999997</v>
      </c>
      <c r="F7" s="20">
        <v>122.21</v>
      </c>
      <c r="G7" s="20">
        <f>E7*F7</f>
        <v>567.05439999999999</v>
      </c>
      <c r="H7" s="14">
        <v>9.81</v>
      </c>
      <c r="I7" s="20">
        <v>7.2</v>
      </c>
      <c r="J7" s="20">
        <f>H7*I7</f>
        <v>70.632000000000005</v>
      </c>
      <c r="K7" s="21">
        <f>D7+G7+J7</f>
        <v>721.85400000000004</v>
      </c>
      <c r="L7" s="14">
        <v>5.17</v>
      </c>
      <c r="M7" s="16">
        <v>17.010000000000002</v>
      </c>
      <c r="N7" s="20">
        <f t="shared" ref="N7:N16" si="1">L7*M7</f>
        <v>87.941700000000012</v>
      </c>
      <c r="O7" s="14">
        <v>4.6399999999999997</v>
      </c>
      <c r="P7" s="20">
        <v>132.97999999999999</v>
      </c>
      <c r="Q7" s="20">
        <f>O7*P7</f>
        <v>617.02719999999988</v>
      </c>
      <c r="R7" s="14">
        <v>9.81</v>
      </c>
      <c r="S7" s="16">
        <v>7.48</v>
      </c>
      <c r="T7" s="20">
        <f>R7*S7</f>
        <v>73.378800000000012</v>
      </c>
      <c r="U7" s="21">
        <f>N7+Q7+T7</f>
        <v>778.3476999999998</v>
      </c>
    </row>
    <row r="8" spans="1:21" ht="108.75" thickBot="1" x14ac:dyDescent="0.3">
      <c r="A8" s="17" t="s">
        <v>48</v>
      </c>
      <c r="B8" s="14">
        <v>8.4700000000000006</v>
      </c>
      <c r="C8" s="16">
        <v>16.28</v>
      </c>
      <c r="D8" s="20">
        <f t="shared" si="0"/>
        <v>137.89160000000001</v>
      </c>
      <c r="E8" s="14" t="s">
        <v>9</v>
      </c>
      <c r="F8" s="20">
        <v>122.21</v>
      </c>
      <c r="G8" s="16" t="s">
        <v>9</v>
      </c>
      <c r="H8" s="14">
        <v>8.4700000000000006</v>
      </c>
      <c r="I8" s="20">
        <v>7.2</v>
      </c>
      <c r="J8" s="20">
        <f>H8*I8</f>
        <v>60.984000000000009</v>
      </c>
      <c r="K8" s="21">
        <f>D8+J8</f>
        <v>198.87560000000002</v>
      </c>
      <c r="L8" s="14">
        <v>8.4700000000000006</v>
      </c>
      <c r="M8" s="16">
        <v>17.010000000000002</v>
      </c>
      <c r="N8" s="20">
        <f t="shared" si="1"/>
        <v>144.07470000000004</v>
      </c>
      <c r="O8" s="14" t="s">
        <v>9</v>
      </c>
      <c r="P8" s="20">
        <v>132.97999999999999</v>
      </c>
      <c r="Q8" s="16" t="s">
        <v>9</v>
      </c>
      <c r="R8" s="14">
        <v>8.4700000000000006</v>
      </c>
      <c r="S8" s="16">
        <v>7.48</v>
      </c>
      <c r="T8" s="20">
        <f t="shared" ref="T8:T16" si="2">R8*S8</f>
        <v>63.35560000000001</v>
      </c>
      <c r="U8" s="21">
        <f>N8+T8</f>
        <v>207.43030000000005</v>
      </c>
    </row>
    <row r="9" spans="1:21" ht="120.75" thickBot="1" x14ac:dyDescent="0.3">
      <c r="A9" s="17" t="s">
        <v>49</v>
      </c>
      <c r="B9" s="22">
        <v>5.2</v>
      </c>
      <c r="C9" s="16">
        <v>16.28</v>
      </c>
      <c r="D9" s="20">
        <f t="shared" si="0"/>
        <v>84.656000000000006</v>
      </c>
      <c r="E9" s="14" t="s">
        <v>9</v>
      </c>
      <c r="F9" s="20">
        <v>122.21</v>
      </c>
      <c r="G9" s="16" t="s">
        <v>9</v>
      </c>
      <c r="H9" s="22">
        <v>5.2</v>
      </c>
      <c r="I9" s="20">
        <v>7.2</v>
      </c>
      <c r="J9" s="20">
        <f>H9*I9</f>
        <v>37.440000000000005</v>
      </c>
      <c r="K9" s="21">
        <f>D9+J9</f>
        <v>122.096</v>
      </c>
      <c r="L9" s="14">
        <v>5.2</v>
      </c>
      <c r="M9" s="16">
        <v>17.010000000000002</v>
      </c>
      <c r="N9" s="20">
        <f t="shared" si="1"/>
        <v>88.452000000000012</v>
      </c>
      <c r="O9" s="14" t="s">
        <v>9</v>
      </c>
      <c r="P9" s="20">
        <v>132.97999999999999</v>
      </c>
      <c r="Q9" s="16" t="s">
        <v>9</v>
      </c>
      <c r="R9" s="22">
        <v>5.2</v>
      </c>
      <c r="S9" s="16">
        <v>7.48</v>
      </c>
      <c r="T9" s="20">
        <f t="shared" si="2"/>
        <v>38.896000000000001</v>
      </c>
      <c r="U9" s="21">
        <f>N9+T9</f>
        <v>127.34800000000001</v>
      </c>
    </row>
    <row r="10" spans="1:21" ht="84.75" thickBot="1" x14ac:dyDescent="0.3">
      <c r="A10" s="17" t="s">
        <v>50</v>
      </c>
      <c r="B10" s="14">
        <v>1.1599999999999999</v>
      </c>
      <c r="C10" s="16">
        <v>16.28</v>
      </c>
      <c r="D10" s="20">
        <f t="shared" si="0"/>
        <v>18.884799999999998</v>
      </c>
      <c r="E10" s="14" t="s">
        <v>9</v>
      </c>
      <c r="F10" s="20">
        <v>122.21</v>
      </c>
      <c r="G10" s="16" t="s">
        <v>9</v>
      </c>
      <c r="H10" s="14" t="s">
        <v>9</v>
      </c>
      <c r="I10" s="20">
        <v>7.2</v>
      </c>
      <c r="J10" s="16" t="s">
        <v>9</v>
      </c>
      <c r="K10" s="21">
        <f>D10</f>
        <v>18.884799999999998</v>
      </c>
      <c r="L10" s="14">
        <v>1.1599999999999999</v>
      </c>
      <c r="M10" s="16">
        <v>17.010000000000002</v>
      </c>
      <c r="N10" s="20">
        <f t="shared" si="1"/>
        <v>19.7316</v>
      </c>
      <c r="O10" s="14" t="s">
        <v>9</v>
      </c>
      <c r="P10" s="20">
        <v>132.97999999999999</v>
      </c>
      <c r="Q10" s="16" t="s">
        <v>9</v>
      </c>
      <c r="R10" s="14" t="s">
        <v>9</v>
      </c>
      <c r="S10" s="16">
        <v>7.48</v>
      </c>
      <c r="T10" s="20" t="s">
        <v>9</v>
      </c>
      <c r="U10" s="21">
        <f>N10</f>
        <v>19.7316</v>
      </c>
    </row>
    <row r="11" spans="1:21" ht="144.75" thickBot="1" x14ac:dyDescent="0.3">
      <c r="A11" s="17" t="s">
        <v>51</v>
      </c>
      <c r="B11" s="14">
        <v>1.1200000000000001</v>
      </c>
      <c r="C11" s="16">
        <v>16.28</v>
      </c>
      <c r="D11" s="20">
        <f t="shared" si="0"/>
        <v>18.233600000000003</v>
      </c>
      <c r="E11" s="14" t="s">
        <v>9</v>
      </c>
      <c r="F11" s="20">
        <v>122.21</v>
      </c>
      <c r="G11" s="16" t="s">
        <v>9</v>
      </c>
      <c r="H11" s="14">
        <v>1.1200000000000001</v>
      </c>
      <c r="I11" s="20">
        <v>7.2</v>
      </c>
      <c r="J11" s="20">
        <f>H11*I11</f>
        <v>8.0640000000000018</v>
      </c>
      <c r="K11" s="21">
        <f>D11+J11</f>
        <v>26.297600000000003</v>
      </c>
      <c r="L11" s="14">
        <v>1.1200000000000001</v>
      </c>
      <c r="M11" s="16">
        <v>17.010000000000002</v>
      </c>
      <c r="N11" s="20">
        <f t="shared" si="1"/>
        <v>19.051200000000005</v>
      </c>
      <c r="O11" s="14" t="s">
        <v>9</v>
      </c>
      <c r="P11" s="20">
        <v>132.97999999999999</v>
      </c>
      <c r="Q11" s="16" t="s">
        <v>9</v>
      </c>
      <c r="R11" s="14">
        <v>1.1200000000000001</v>
      </c>
      <c r="S11" s="16">
        <v>7.48</v>
      </c>
      <c r="T11" s="20">
        <f t="shared" si="2"/>
        <v>8.377600000000001</v>
      </c>
      <c r="U11" s="21">
        <f>N11+T11</f>
        <v>27.428800000000006</v>
      </c>
    </row>
    <row r="12" spans="1:21" ht="108.75" thickBot="1" x14ac:dyDescent="0.3">
      <c r="A12" s="17" t="s">
        <v>52</v>
      </c>
      <c r="B12" s="14">
        <v>3.06</v>
      </c>
      <c r="C12" s="16">
        <v>16.28</v>
      </c>
      <c r="D12" s="20">
        <f t="shared" si="0"/>
        <v>49.816800000000008</v>
      </c>
      <c r="E12" s="14" t="s">
        <v>9</v>
      </c>
      <c r="F12" s="20">
        <v>122.21</v>
      </c>
      <c r="G12" s="16" t="s">
        <v>9</v>
      </c>
      <c r="H12" s="14">
        <v>3.06</v>
      </c>
      <c r="I12" s="20">
        <v>7.2</v>
      </c>
      <c r="J12" s="20">
        <f>H12*I12</f>
        <v>22.032</v>
      </c>
      <c r="K12" s="21">
        <f>D12+J12</f>
        <v>71.848800000000011</v>
      </c>
      <c r="L12" s="14">
        <v>3.06</v>
      </c>
      <c r="M12" s="16">
        <v>17.010000000000002</v>
      </c>
      <c r="N12" s="20">
        <f t="shared" si="1"/>
        <v>52.050600000000003</v>
      </c>
      <c r="O12" s="14" t="s">
        <v>9</v>
      </c>
      <c r="P12" s="20">
        <v>132.97999999999999</v>
      </c>
      <c r="Q12" s="16" t="s">
        <v>9</v>
      </c>
      <c r="R12" s="14">
        <v>3.06</v>
      </c>
      <c r="S12" s="16">
        <v>7.48</v>
      </c>
      <c r="T12" s="20">
        <f t="shared" si="2"/>
        <v>22.888800000000003</v>
      </c>
      <c r="U12" s="21">
        <f>N12+T12</f>
        <v>74.939400000000006</v>
      </c>
    </row>
    <row r="13" spans="1:21" ht="84.75" thickBot="1" x14ac:dyDescent="0.3">
      <c r="A13" s="17" t="s">
        <v>53</v>
      </c>
      <c r="B13" s="14">
        <v>2.69</v>
      </c>
      <c r="C13" s="16">
        <v>16.28</v>
      </c>
      <c r="D13" s="20">
        <f t="shared" si="0"/>
        <v>43.793199999999999</v>
      </c>
      <c r="E13" s="14" t="s">
        <v>9</v>
      </c>
      <c r="F13" s="20">
        <v>122.21</v>
      </c>
      <c r="G13" s="16" t="s">
        <v>9</v>
      </c>
      <c r="H13" s="14" t="s">
        <v>9</v>
      </c>
      <c r="I13" s="20">
        <v>7.2</v>
      </c>
      <c r="J13" s="16" t="s">
        <v>9</v>
      </c>
      <c r="K13" s="21">
        <f>D13</f>
        <v>43.793199999999999</v>
      </c>
      <c r="L13" s="14">
        <v>2.69</v>
      </c>
      <c r="M13" s="16">
        <v>17.010000000000002</v>
      </c>
      <c r="N13" s="20">
        <f t="shared" si="1"/>
        <v>45.756900000000002</v>
      </c>
      <c r="O13" s="14" t="s">
        <v>9</v>
      </c>
      <c r="P13" s="20">
        <v>132.97999999999999</v>
      </c>
      <c r="Q13" s="16" t="s">
        <v>9</v>
      </c>
      <c r="R13" s="14" t="s">
        <v>9</v>
      </c>
      <c r="S13" s="16">
        <v>7.48</v>
      </c>
      <c r="T13" s="20" t="s">
        <v>9</v>
      </c>
      <c r="U13" s="21">
        <f>N13</f>
        <v>45.756900000000002</v>
      </c>
    </row>
    <row r="14" spans="1:21" ht="108.75" thickBot="1" x14ac:dyDescent="0.3">
      <c r="A14" s="17" t="s">
        <v>54</v>
      </c>
      <c r="B14" s="14">
        <v>2.79</v>
      </c>
      <c r="C14" s="16">
        <v>16.28</v>
      </c>
      <c r="D14" s="20">
        <f t="shared" si="0"/>
        <v>45.421200000000006</v>
      </c>
      <c r="E14" s="14">
        <v>1.91</v>
      </c>
      <c r="F14" s="20">
        <v>122.21</v>
      </c>
      <c r="G14" s="20">
        <f>E14*F14</f>
        <v>233.42109999999997</v>
      </c>
      <c r="H14" s="22">
        <v>4.7</v>
      </c>
      <c r="I14" s="20">
        <v>7.2</v>
      </c>
      <c r="J14" s="16">
        <f>H14*I14</f>
        <v>33.840000000000003</v>
      </c>
      <c r="K14" s="21">
        <f>D14+G14+J14</f>
        <v>312.68229999999994</v>
      </c>
      <c r="L14" s="14">
        <v>2.79</v>
      </c>
      <c r="M14" s="16">
        <v>17.010000000000002</v>
      </c>
      <c r="N14" s="20">
        <f t="shared" si="1"/>
        <v>47.457900000000002</v>
      </c>
      <c r="O14" s="14">
        <v>1.91</v>
      </c>
      <c r="P14" s="20">
        <v>132.97999999999999</v>
      </c>
      <c r="Q14" s="20">
        <f>O14*P14</f>
        <v>253.99179999999998</v>
      </c>
      <c r="R14" s="14">
        <v>4.7</v>
      </c>
      <c r="S14" s="16">
        <v>7.48</v>
      </c>
      <c r="T14" s="20">
        <f t="shared" si="2"/>
        <v>35.156000000000006</v>
      </c>
      <c r="U14" s="21">
        <f>N14+Q14+T14</f>
        <v>336.60570000000001</v>
      </c>
    </row>
    <row r="15" spans="1:21" ht="96.75" thickBot="1" x14ac:dyDescent="0.3">
      <c r="A15" s="17" t="s">
        <v>55</v>
      </c>
      <c r="B15" s="14">
        <v>2.44</v>
      </c>
      <c r="C15" s="16">
        <v>16.28</v>
      </c>
      <c r="D15" s="20">
        <f t="shared" si="0"/>
        <v>39.723199999999999</v>
      </c>
      <c r="E15" s="14">
        <v>2.2200000000000002</v>
      </c>
      <c r="F15" s="20">
        <v>122.21</v>
      </c>
      <c r="G15" s="20">
        <f>E15*F15</f>
        <v>271.30619999999999</v>
      </c>
      <c r="H15" s="14">
        <v>4.66</v>
      </c>
      <c r="I15" s="20">
        <v>7.2</v>
      </c>
      <c r="J15" s="20">
        <f>H15*I15</f>
        <v>33.552</v>
      </c>
      <c r="K15" s="21">
        <f>D15+G15+J15</f>
        <v>344.58140000000003</v>
      </c>
      <c r="L15" s="14">
        <v>2.44</v>
      </c>
      <c r="M15" s="16">
        <v>17.010000000000002</v>
      </c>
      <c r="N15" s="20">
        <f t="shared" si="1"/>
        <v>41.504400000000004</v>
      </c>
      <c r="O15" s="14">
        <v>2.2200000000000002</v>
      </c>
      <c r="P15" s="20">
        <v>132.97999999999999</v>
      </c>
      <c r="Q15" s="20">
        <f>O15*P15</f>
        <v>295.21559999999999</v>
      </c>
      <c r="R15" s="14">
        <v>4.66</v>
      </c>
      <c r="S15" s="16">
        <v>7.48</v>
      </c>
      <c r="T15" s="20">
        <f t="shared" si="2"/>
        <v>34.8568</v>
      </c>
      <c r="U15" s="21">
        <f>N15+Q15+T15</f>
        <v>371.57680000000005</v>
      </c>
    </row>
    <row r="16" spans="1:21" ht="96.75" thickBot="1" x14ac:dyDescent="0.3">
      <c r="A16" s="17" t="s">
        <v>56</v>
      </c>
      <c r="B16" s="14">
        <v>1.79</v>
      </c>
      <c r="C16" s="16">
        <v>16.28</v>
      </c>
      <c r="D16" s="20">
        <f t="shared" si="0"/>
        <v>29.141200000000001</v>
      </c>
      <c r="E16" s="14">
        <v>1.44</v>
      </c>
      <c r="F16" s="20">
        <v>122.21</v>
      </c>
      <c r="G16" s="20">
        <f>E16*F16</f>
        <v>175.98239999999998</v>
      </c>
      <c r="H16" s="14">
        <v>3.23</v>
      </c>
      <c r="I16" s="20">
        <v>7.2</v>
      </c>
      <c r="J16" s="20">
        <f>H16*I16</f>
        <v>23.256</v>
      </c>
      <c r="K16" s="21">
        <f>D16+G16+J16</f>
        <v>228.37959999999998</v>
      </c>
      <c r="L16" s="14">
        <v>1.79</v>
      </c>
      <c r="M16" s="16">
        <v>17.010000000000002</v>
      </c>
      <c r="N16" s="20">
        <f t="shared" si="1"/>
        <v>30.447900000000004</v>
      </c>
      <c r="O16" s="14">
        <v>1.44</v>
      </c>
      <c r="P16" s="20">
        <v>132.97999999999999</v>
      </c>
      <c r="Q16" s="20">
        <f>O16*P16</f>
        <v>191.49119999999999</v>
      </c>
      <c r="R16" s="14">
        <v>3.23</v>
      </c>
      <c r="S16" s="16">
        <v>7.48</v>
      </c>
      <c r="T16" s="20">
        <f t="shared" si="2"/>
        <v>24.160400000000003</v>
      </c>
      <c r="U16" s="21">
        <f>N16+Q16+T16</f>
        <v>246.09950000000001</v>
      </c>
    </row>
    <row r="17" spans="1:21" ht="15.75" thickBot="1" x14ac:dyDescent="0.3">
      <c r="A17" s="64" t="s">
        <v>24</v>
      </c>
      <c r="B17" s="64"/>
      <c r="C17" s="64"/>
      <c r="D17" s="64"/>
      <c r="E17" s="64"/>
      <c r="F17" s="64"/>
      <c r="G17" s="64"/>
      <c r="H17" s="64"/>
      <c r="I17" s="64"/>
      <c r="J17" s="64"/>
      <c r="K17" s="64"/>
      <c r="L17" s="64"/>
      <c r="M17" s="64"/>
      <c r="N17" s="64"/>
      <c r="O17" s="64"/>
      <c r="P17" s="64"/>
      <c r="Q17" s="64"/>
      <c r="R17" s="64"/>
      <c r="S17" s="64"/>
      <c r="T17" s="64"/>
      <c r="U17" s="64"/>
    </row>
    <row r="18" spans="1:21" ht="55.5" customHeight="1" thickBot="1" x14ac:dyDescent="0.3">
      <c r="A18" s="56" t="s">
        <v>57</v>
      </c>
      <c r="B18" s="56"/>
      <c r="C18" s="56"/>
      <c r="D18" s="56"/>
      <c r="E18" s="56"/>
      <c r="F18" s="56"/>
      <c r="G18" s="56"/>
      <c r="H18" s="56"/>
      <c r="I18" s="56"/>
      <c r="J18" s="56"/>
      <c r="K18" s="56"/>
      <c r="L18" s="56"/>
      <c r="M18" s="56"/>
      <c r="N18" s="56"/>
      <c r="O18" s="56"/>
      <c r="P18" s="56"/>
      <c r="Q18" s="56"/>
      <c r="R18" s="56"/>
      <c r="S18" s="56"/>
      <c r="T18" s="56"/>
      <c r="U18" s="56"/>
    </row>
    <row r="19" spans="1:21" ht="39.75" customHeight="1" thickBot="1" x14ac:dyDescent="0.3">
      <c r="A19" s="56" t="s">
        <v>58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</row>
    <row r="20" spans="1:21" ht="42" customHeight="1" thickBot="1" x14ac:dyDescent="0.3">
      <c r="A20" s="56" t="s">
        <v>59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</row>
    <row r="21" spans="1:21" ht="43.5" customHeight="1" thickBot="1" x14ac:dyDescent="0.3">
      <c r="A21" s="56" t="s">
        <v>60</v>
      </c>
      <c r="B21" s="56"/>
      <c r="C21" s="56"/>
      <c r="D21" s="56"/>
      <c r="E21" s="56"/>
      <c r="F21" s="56"/>
      <c r="G21" s="56"/>
      <c r="H21" s="56"/>
      <c r="I21" s="56"/>
      <c r="J21" s="56"/>
      <c r="K21" s="56"/>
      <c r="L21" s="56"/>
      <c r="M21" s="56"/>
      <c r="N21" s="56"/>
      <c r="O21" s="56"/>
      <c r="P21" s="56"/>
      <c r="Q21" s="56"/>
      <c r="R21" s="56"/>
      <c r="S21" s="56"/>
      <c r="T21" s="56"/>
      <c r="U21" s="56"/>
    </row>
    <row r="22" spans="1:21" ht="15.75" thickBot="1" x14ac:dyDescent="0.3">
      <c r="A22" s="64" t="s">
        <v>61</v>
      </c>
      <c r="B22" s="64"/>
      <c r="C22" s="64"/>
      <c r="D22" s="64"/>
      <c r="E22" s="64"/>
      <c r="F22" s="64"/>
      <c r="G22" s="64"/>
      <c r="H22" s="64"/>
      <c r="I22" s="64"/>
      <c r="J22" s="64"/>
      <c r="K22" s="64"/>
      <c r="L22" s="64"/>
      <c r="M22" s="64"/>
      <c r="N22" s="64"/>
      <c r="O22" s="64"/>
      <c r="P22" s="64"/>
      <c r="Q22" s="64"/>
      <c r="R22" s="64"/>
      <c r="S22" s="64"/>
      <c r="T22" s="64"/>
      <c r="U22" s="64"/>
    </row>
    <row r="23" spans="1:21" ht="15.75" thickBot="1" x14ac:dyDescent="0.3">
      <c r="A23" s="56" t="s">
        <v>62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</row>
    <row r="24" spans="1:21" ht="44.25" customHeight="1" x14ac:dyDescent="0.25">
      <c r="A24" s="66" t="s">
        <v>63</v>
      </c>
      <c r="B24" s="66"/>
      <c r="C24" s="66"/>
      <c r="D24" s="66"/>
      <c r="E24" s="66"/>
      <c r="F24" s="66"/>
      <c r="G24" s="66"/>
      <c r="H24" s="66"/>
      <c r="I24" s="66"/>
      <c r="J24" s="66"/>
      <c r="K24" s="66"/>
      <c r="L24" s="67" t="s">
        <v>85</v>
      </c>
      <c r="M24" s="66"/>
      <c r="N24" s="66"/>
      <c r="O24" s="66"/>
      <c r="P24" s="66"/>
      <c r="Q24" s="66"/>
      <c r="R24" s="66"/>
      <c r="S24" s="66"/>
      <c r="T24" s="66"/>
      <c r="U24" s="66"/>
    </row>
    <row r="25" spans="1:21" ht="54" customHeight="1" x14ac:dyDescent="0.25">
      <c r="A25" s="23"/>
      <c r="B25" s="65" t="s">
        <v>64</v>
      </c>
      <c r="C25" s="65"/>
      <c r="D25" s="65"/>
      <c r="E25" s="65"/>
      <c r="F25" s="65"/>
      <c r="G25" s="65"/>
      <c r="H25" s="65"/>
      <c r="I25" s="65"/>
      <c r="J25" s="65"/>
      <c r="K25" s="24"/>
      <c r="L25" s="65" t="s">
        <v>65</v>
      </c>
      <c r="M25" s="65"/>
      <c r="N25" s="65"/>
      <c r="O25" s="65"/>
      <c r="P25" s="65"/>
      <c r="Q25" s="65"/>
      <c r="R25" s="65"/>
      <c r="S25" s="65"/>
      <c r="T25" s="65"/>
      <c r="U25" s="24"/>
    </row>
    <row r="26" spans="1:21" x14ac:dyDescent="0.25">
      <c r="A26" s="23"/>
      <c r="B26" s="23"/>
      <c r="C26" s="23"/>
      <c r="D26" s="23"/>
      <c r="E26" s="23"/>
      <c r="F26" s="23"/>
      <c r="G26" s="23"/>
      <c r="H26" s="23"/>
      <c r="I26" s="23"/>
      <c r="J26" s="23"/>
      <c r="K26" s="24"/>
      <c r="L26" s="23"/>
      <c r="M26" s="23"/>
      <c r="N26" s="23"/>
      <c r="O26" s="23"/>
      <c r="P26" s="23"/>
      <c r="Q26" s="23"/>
      <c r="R26" s="23"/>
      <c r="S26" s="23"/>
      <c r="T26" s="23"/>
      <c r="U26" s="24"/>
    </row>
  </sheetData>
  <mergeCells count="24">
    <mergeCell ref="B25:J25"/>
    <mergeCell ref="L25:T25"/>
    <mergeCell ref="A20:U20"/>
    <mergeCell ref="A21:U21"/>
    <mergeCell ref="A22:U22"/>
    <mergeCell ref="A23:U23"/>
    <mergeCell ref="A24:K24"/>
    <mergeCell ref="L24:U24"/>
    <mergeCell ref="A19:U19"/>
    <mergeCell ref="A1:K1"/>
    <mergeCell ref="L1:U1"/>
    <mergeCell ref="A2:A3"/>
    <mergeCell ref="B2:D2"/>
    <mergeCell ref="E2:G2"/>
    <mergeCell ref="H2:J2"/>
    <mergeCell ref="K2:K3"/>
    <mergeCell ref="L2:N2"/>
    <mergeCell ref="O2:Q2"/>
    <mergeCell ref="R2:T2"/>
    <mergeCell ref="U2:U3"/>
    <mergeCell ref="B5:K5"/>
    <mergeCell ref="L5:U5"/>
    <mergeCell ref="A17:U17"/>
    <mergeCell ref="A18:U1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"/>
  <sheetViews>
    <sheetView topLeftCell="A7" workbookViewId="0">
      <selection activeCell="K3" sqref="K3"/>
    </sheetView>
  </sheetViews>
  <sheetFormatPr defaultRowHeight="15" x14ac:dyDescent="0.25"/>
  <cols>
    <col min="1" max="1" width="17.85546875" customWidth="1"/>
    <col min="2" max="2" width="17.140625" customWidth="1"/>
    <col min="3" max="3" width="14" customWidth="1"/>
    <col min="4" max="4" width="16.42578125" customWidth="1"/>
    <col min="5" max="5" width="19.85546875" customWidth="1"/>
    <col min="6" max="6" width="25" customWidth="1"/>
  </cols>
  <sheetData>
    <row r="1" spans="1:6" ht="65.25" customHeight="1" x14ac:dyDescent="0.25">
      <c r="A1" s="68" t="s">
        <v>66</v>
      </c>
      <c r="B1" s="68"/>
      <c r="C1" s="68"/>
      <c r="D1" s="68"/>
      <c r="E1" s="68"/>
      <c r="F1" s="68"/>
    </row>
    <row r="2" spans="1:6" ht="42" customHeight="1" x14ac:dyDescent="0.25">
      <c r="A2" s="69"/>
      <c r="B2" s="69"/>
      <c r="C2" s="69"/>
      <c r="D2" s="69"/>
      <c r="E2" s="69"/>
      <c r="F2" s="69"/>
    </row>
    <row r="3" spans="1:6" ht="24.75" thickBot="1" x14ac:dyDescent="0.3">
      <c r="A3" s="70" t="s">
        <v>67</v>
      </c>
      <c r="B3" s="70" t="s">
        <v>68</v>
      </c>
      <c r="C3" s="33" t="s">
        <v>69</v>
      </c>
      <c r="D3" s="33" t="s">
        <v>70</v>
      </c>
      <c r="E3" s="33" t="s">
        <v>69</v>
      </c>
      <c r="F3" s="34" t="s">
        <v>70</v>
      </c>
    </row>
    <row r="4" spans="1:6" ht="48.75" customHeight="1" thickBot="1" x14ac:dyDescent="0.3">
      <c r="A4" s="71"/>
      <c r="B4" s="71"/>
      <c r="C4" s="72" t="s">
        <v>71</v>
      </c>
      <c r="D4" s="72"/>
      <c r="E4" s="72" t="s">
        <v>72</v>
      </c>
      <c r="F4" s="73"/>
    </row>
    <row r="5" spans="1:6" ht="36.75" thickBot="1" x14ac:dyDescent="0.3">
      <c r="A5" s="27" t="s">
        <v>73</v>
      </c>
      <c r="B5" s="25" t="s">
        <v>9</v>
      </c>
      <c r="C5" s="25">
        <v>1569.4</v>
      </c>
      <c r="D5" s="25" t="s">
        <v>74</v>
      </c>
      <c r="E5" s="25">
        <v>1718.08</v>
      </c>
      <c r="F5" s="26" t="s">
        <v>74</v>
      </c>
    </row>
    <row r="6" spans="1:6" ht="15.75" thickBot="1" x14ac:dyDescent="0.3">
      <c r="A6" s="27" t="s">
        <v>75</v>
      </c>
      <c r="B6" s="83"/>
      <c r="C6" s="84"/>
      <c r="D6" s="84"/>
      <c r="E6" s="84"/>
      <c r="F6" s="85"/>
    </row>
    <row r="7" spans="1:6" ht="72.75" thickBot="1" x14ac:dyDescent="0.3">
      <c r="A7" s="27" t="s">
        <v>76</v>
      </c>
      <c r="B7" s="28">
        <v>2.7E-2</v>
      </c>
      <c r="C7" s="25">
        <f>C5</f>
        <v>1569.4</v>
      </c>
      <c r="D7" s="25">
        <f>C7*B7</f>
        <v>42.373800000000003</v>
      </c>
      <c r="E7" s="25">
        <f>E5</f>
        <v>1718.08</v>
      </c>
      <c r="F7" s="26">
        <f>B7*E7</f>
        <v>46.388159999999999</v>
      </c>
    </row>
    <row r="8" spans="1:6" ht="36.75" thickBot="1" x14ac:dyDescent="0.3">
      <c r="A8" s="27" t="s">
        <v>77</v>
      </c>
      <c r="B8" s="29">
        <v>1.46E-2</v>
      </c>
      <c r="C8" s="25">
        <f>C7</f>
        <v>1569.4</v>
      </c>
      <c r="D8" s="25">
        <f>C8*B8</f>
        <v>22.913240000000002</v>
      </c>
      <c r="E8" s="25">
        <f>E5</f>
        <v>1718.08</v>
      </c>
      <c r="F8" s="26">
        <f>B8*E8</f>
        <v>25.083967999999999</v>
      </c>
    </row>
    <row r="9" spans="1:6" ht="15.75" thickBot="1" x14ac:dyDescent="0.3">
      <c r="A9" s="83" t="s">
        <v>24</v>
      </c>
      <c r="B9" s="84"/>
      <c r="C9" s="84"/>
      <c r="D9" s="84"/>
      <c r="E9" s="84"/>
      <c r="F9" s="85"/>
    </row>
    <row r="10" spans="1:6" ht="48.75" customHeight="1" thickBot="1" x14ac:dyDescent="0.3">
      <c r="A10" s="86" t="s">
        <v>78</v>
      </c>
      <c r="B10" s="87"/>
      <c r="C10" s="87"/>
      <c r="D10" s="87"/>
      <c r="E10" s="87"/>
      <c r="F10" s="88"/>
    </row>
    <row r="11" spans="1:6" ht="45.75" customHeight="1" thickBot="1" x14ac:dyDescent="0.3">
      <c r="A11" s="86" t="s">
        <v>79</v>
      </c>
      <c r="B11" s="87"/>
      <c r="C11" s="87"/>
      <c r="D11" s="87"/>
      <c r="E11" s="87"/>
      <c r="F11" s="88"/>
    </row>
    <row r="12" spans="1:6" ht="47.25" customHeight="1" thickBot="1" x14ac:dyDescent="0.3">
      <c r="A12" s="89" t="s">
        <v>80</v>
      </c>
      <c r="B12" s="90"/>
      <c r="C12" s="90"/>
      <c r="D12" s="90"/>
      <c r="E12" s="90"/>
      <c r="F12" s="91"/>
    </row>
    <row r="13" spans="1:6" ht="43.5" customHeight="1" thickBot="1" x14ac:dyDescent="0.3">
      <c r="A13" s="92" t="s">
        <v>81</v>
      </c>
      <c r="B13" s="93"/>
      <c r="C13" s="93"/>
      <c r="D13" s="93"/>
      <c r="E13" s="93"/>
      <c r="F13" s="94"/>
    </row>
    <row r="14" spans="1:6" x14ac:dyDescent="0.25">
      <c r="A14" s="30"/>
      <c r="B14" s="31"/>
      <c r="C14" s="31"/>
      <c r="D14" s="31"/>
      <c r="E14" s="31"/>
      <c r="F14" s="32"/>
    </row>
    <row r="15" spans="1:6" ht="32.25" customHeight="1" x14ac:dyDescent="0.25">
      <c r="A15" s="74" t="s">
        <v>82</v>
      </c>
      <c r="B15" s="75"/>
      <c r="C15" s="75"/>
      <c r="D15" s="75"/>
      <c r="E15" s="75"/>
      <c r="F15" s="76"/>
    </row>
    <row r="16" spans="1:6" ht="28.5" customHeight="1" x14ac:dyDescent="0.25">
      <c r="A16" s="77" t="s">
        <v>83</v>
      </c>
      <c r="B16" s="78"/>
      <c r="C16" s="78"/>
      <c r="D16" s="78"/>
      <c r="E16" s="78"/>
      <c r="F16" s="79"/>
    </row>
    <row r="17" spans="1:6" ht="42" customHeight="1" thickBot="1" x14ac:dyDescent="0.3">
      <c r="A17" s="80" t="s">
        <v>84</v>
      </c>
      <c r="B17" s="81"/>
      <c r="C17" s="81"/>
      <c r="D17" s="81"/>
      <c r="E17" s="81"/>
      <c r="F17" s="82"/>
    </row>
  </sheetData>
  <mergeCells count="15">
    <mergeCell ref="A15:F15"/>
    <mergeCell ref="A16:F16"/>
    <mergeCell ref="A17:F17"/>
    <mergeCell ref="B6:F6"/>
    <mergeCell ref="A9:F9"/>
    <mergeCell ref="A10:F10"/>
    <mergeCell ref="A11:F11"/>
    <mergeCell ref="A12:F12"/>
    <mergeCell ref="A13:F13"/>
    <mergeCell ref="A1:F1"/>
    <mergeCell ref="A2:F2"/>
    <mergeCell ref="A3:A4"/>
    <mergeCell ref="B3:B4"/>
    <mergeCell ref="C4:D4"/>
    <mergeCell ref="E4:F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Электроэнергия и газ</vt:lpstr>
      <vt:lpstr>Электроэнергия и газ2</vt:lpstr>
      <vt:lpstr>Вода и водоотведение</vt:lpstr>
      <vt:lpstr>Отопление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Katya</dc:creator>
  <cp:lastModifiedBy>Katya</cp:lastModifiedBy>
  <dcterms:created xsi:type="dcterms:W3CDTF">2014-02-07T08:53:01Z</dcterms:created>
  <dcterms:modified xsi:type="dcterms:W3CDTF">2014-02-07T09:27:41Z</dcterms:modified>
</cp:coreProperties>
</file>