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2435" windowHeight="6465"/>
  </bookViews>
  <sheets>
    <sheet name="УКБР № 1" sheetId="1" r:id="rId1"/>
  </sheets>
  <calcPr calcId="145621"/>
</workbook>
</file>

<file path=xl/calcChain.xml><?xml version="1.0" encoding="utf-8"?>
<calcChain xmlns="http://schemas.openxmlformats.org/spreadsheetml/2006/main">
  <c r="N7" i="1" l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6" i="1"/>
  <c r="H131" i="1"/>
  <c r="F131" i="1"/>
  <c r="H130" i="1"/>
  <c r="F130" i="1"/>
  <c r="H129" i="1"/>
  <c r="F129" i="1"/>
  <c r="H128" i="1"/>
  <c r="F128" i="1"/>
  <c r="H127" i="1"/>
  <c r="F127" i="1"/>
  <c r="H126" i="1"/>
  <c r="F126" i="1"/>
  <c r="H125" i="1"/>
  <c r="F125" i="1"/>
  <c r="H124" i="1"/>
  <c r="F124" i="1"/>
  <c r="H123" i="1"/>
  <c r="F123" i="1"/>
  <c r="H122" i="1"/>
  <c r="F122" i="1"/>
  <c r="F121" i="1"/>
  <c r="F120" i="1"/>
  <c r="F119" i="1"/>
  <c r="F118" i="1"/>
  <c r="D118" i="1"/>
  <c r="H117" i="1"/>
  <c r="F117" i="1"/>
  <c r="H116" i="1"/>
  <c r="F116" i="1"/>
  <c r="H115" i="1"/>
  <c r="F115" i="1"/>
  <c r="H114" i="1"/>
  <c r="F114" i="1"/>
  <c r="D114" i="1"/>
  <c r="H113" i="1"/>
  <c r="F113" i="1"/>
  <c r="H112" i="1"/>
  <c r="F112" i="1"/>
  <c r="H111" i="1"/>
  <c r="F111" i="1"/>
  <c r="H110" i="1"/>
  <c r="F110" i="1"/>
  <c r="H109" i="1"/>
  <c r="F109" i="1"/>
  <c r="H108" i="1"/>
  <c r="F108" i="1"/>
  <c r="H107" i="1"/>
  <c r="F107" i="1"/>
  <c r="H106" i="1"/>
  <c r="F106" i="1"/>
  <c r="H105" i="1"/>
  <c r="F105" i="1"/>
  <c r="H104" i="1"/>
  <c r="F104" i="1"/>
  <c r="H103" i="1"/>
  <c r="F103" i="1"/>
  <c r="H102" i="1"/>
  <c r="F102" i="1"/>
  <c r="H101" i="1"/>
  <c r="F101" i="1"/>
  <c r="H100" i="1"/>
  <c r="F100" i="1"/>
  <c r="H99" i="1"/>
  <c r="F99" i="1"/>
  <c r="F98" i="1"/>
  <c r="H97" i="1"/>
  <c r="F97" i="1"/>
  <c r="H96" i="1"/>
  <c r="F96" i="1"/>
  <c r="H95" i="1"/>
  <c r="F95" i="1"/>
  <c r="H94" i="1"/>
  <c r="F94" i="1"/>
  <c r="H93" i="1"/>
  <c r="F93" i="1"/>
  <c r="D93" i="1"/>
  <c r="H92" i="1"/>
  <c r="F92" i="1"/>
  <c r="H91" i="1"/>
  <c r="F91" i="1"/>
  <c r="H90" i="1"/>
  <c r="F90" i="1"/>
  <c r="H89" i="1"/>
  <c r="F89" i="1"/>
  <c r="H88" i="1"/>
  <c r="F88" i="1"/>
  <c r="H87" i="1"/>
  <c r="F87" i="1"/>
  <c r="H86" i="1"/>
  <c r="F86" i="1"/>
  <c r="H85" i="1"/>
  <c r="F85" i="1"/>
  <c r="H84" i="1"/>
  <c r="F84" i="1"/>
  <c r="H83" i="1"/>
  <c r="F83" i="1"/>
  <c r="H82" i="1"/>
  <c r="F82" i="1"/>
  <c r="H81" i="1"/>
  <c r="F81" i="1"/>
  <c r="H80" i="1"/>
  <c r="F80" i="1"/>
  <c r="H79" i="1"/>
  <c r="F79" i="1"/>
  <c r="F78" i="1"/>
  <c r="H77" i="1"/>
  <c r="F77" i="1"/>
  <c r="J76" i="1"/>
  <c r="F76" i="1"/>
  <c r="H75" i="1"/>
  <c r="F75" i="1"/>
  <c r="H74" i="1"/>
  <c r="F74" i="1"/>
  <c r="H73" i="1"/>
  <c r="F73" i="1"/>
  <c r="H72" i="1"/>
  <c r="F72" i="1"/>
  <c r="H71" i="1"/>
  <c r="F71" i="1"/>
  <c r="H70" i="1"/>
  <c r="F70" i="1"/>
  <c r="H69" i="1"/>
  <c r="F69" i="1"/>
  <c r="H68" i="1"/>
  <c r="F68" i="1"/>
  <c r="H67" i="1"/>
  <c r="F67" i="1"/>
  <c r="H66" i="1"/>
  <c r="F66" i="1"/>
  <c r="H65" i="1"/>
  <c r="F65" i="1"/>
  <c r="H64" i="1"/>
  <c r="F64" i="1"/>
  <c r="H63" i="1"/>
  <c r="F63" i="1"/>
  <c r="H62" i="1"/>
  <c r="F62" i="1"/>
  <c r="H61" i="1"/>
  <c r="F61" i="1"/>
  <c r="H60" i="1"/>
  <c r="F60" i="1"/>
  <c r="H59" i="1"/>
  <c r="F59" i="1"/>
  <c r="H58" i="1"/>
  <c r="F58" i="1"/>
  <c r="H57" i="1"/>
  <c r="F57" i="1"/>
  <c r="H56" i="1"/>
  <c r="F56" i="1"/>
  <c r="H55" i="1"/>
  <c r="F55" i="1"/>
  <c r="H54" i="1"/>
  <c r="F54" i="1"/>
  <c r="H53" i="1"/>
  <c r="F53" i="1"/>
  <c r="H52" i="1"/>
  <c r="F52" i="1"/>
  <c r="D52" i="1"/>
  <c r="H51" i="1"/>
  <c r="F51" i="1"/>
  <c r="H50" i="1"/>
  <c r="F50" i="1"/>
  <c r="H49" i="1"/>
  <c r="F49" i="1"/>
  <c r="H48" i="1"/>
  <c r="F48" i="1"/>
  <c r="H47" i="1"/>
  <c r="F47" i="1"/>
  <c r="H46" i="1"/>
  <c r="F46" i="1"/>
  <c r="H45" i="1"/>
  <c r="F45" i="1"/>
  <c r="H44" i="1"/>
  <c r="F44" i="1"/>
  <c r="H43" i="1"/>
  <c r="F43" i="1"/>
  <c r="H42" i="1"/>
  <c r="F42" i="1"/>
  <c r="H41" i="1"/>
  <c r="F41" i="1"/>
  <c r="H40" i="1"/>
  <c r="F40" i="1"/>
  <c r="H39" i="1"/>
  <c r="F39" i="1"/>
  <c r="H38" i="1"/>
  <c r="F38" i="1"/>
  <c r="F37" i="1"/>
  <c r="H36" i="1"/>
  <c r="F36" i="1"/>
  <c r="H35" i="1"/>
  <c r="F35" i="1"/>
  <c r="H34" i="1"/>
  <c r="F34" i="1"/>
  <c r="H33" i="1"/>
  <c r="F33" i="1"/>
  <c r="H32" i="1"/>
  <c r="F32" i="1"/>
  <c r="H31" i="1"/>
  <c r="F31" i="1"/>
  <c r="H30" i="1"/>
  <c r="F30" i="1"/>
  <c r="H29" i="1"/>
  <c r="F29" i="1"/>
  <c r="H28" i="1"/>
  <c r="F28" i="1"/>
  <c r="H27" i="1"/>
  <c r="F27" i="1"/>
  <c r="H26" i="1"/>
  <c r="F26" i="1"/>
  <c r="H25" i="1"/>
  <c r="F25" i="1"/>
  <c r="H24" i="1"/>
  <c r="F24" i="1"/>
  <c r="H23" i="1"/>
  <c r="F23" i="1"/>
  <c r="H22" i="1"/>
  <c r="F22" i="1"/>
  <c r="H21" i="1"/>
  <c r="F21" i="1"/>
  <c r="H20" i="1"/>
  <c r="F20" i="1"/>
  <c r="H19" i="1"/>
  <c r="F19" i="1"/>
  <c r="F18" i="1"/>
  <c r="H17" i="1"/>
  <c r="F17" i="1"/>
  <c r="H16" i="1"/>
  <c r="F16" i="1"/>
  <c r="H15" i="1"/>
  <c r="F15" i="1"/>
  <c r="H14" i="1"/>
  <c r="F14" i="1"/>
  <c r="H13" i="1"/>
  <c r="F13" i="1"/>
  <c r="D13" i="1"/>
  <c r="H12" i="1"/>
  <c r="F12" i="1"/>
  <c r="H11" i="1"/>
  <c r="F11" i="1"/>
  <c r="H10" i="1"/>
  <c r="F10" i="1"/>
  <c r="H9" i="1"/>
  <c r="F9" i="1"/>
  <c r="H8" i="1"/>
  <c r="F8" i="1"/>
  <c r="J7" i="1"/>
  <c r="F7" i="1"/>
  <c r="F6" i="1"/>
</calcChain>
</file>

<file path=xl/sharedStrings.xml><?xml version="1.0" encoding="utf-8"?>
<sst xmlns="http://schemas.openxmlformats.org/spreadsheetml/2006/main" count="255" uniqueCount="134">
  <si>
    <t>ПРИЛОЖЕНИЕ</t>
  </si>
  <si>
    <t>к приказу № ________от ____________2013 г.</t>
  </si>
  <si>
    <t>№ п/п</t>
  </si>
  <si>
    <t>Адрес</t>
  </si>
  <si>
    <t xml:space="preserve">Общая площадь </t>
  </si>
  <si>
    <t>содержание жилья (с 01.07.2012)</t>
  </si>
  <si>
    <t>Содержание жилья</t>
  </si>
  <si>
    <t>ВДГО</t>
  </si>
  <si>
    <t>Лифт</t>
  </si>
  <si>
    <t>Вывоз ТБО</t>
  </si>
  <si>
    <t xml:space="preserve">Размещение ТБО </t>
  </si>
  <si>
    <t>А.Матросова</t>
  </si>
  <si>
    <t>Батальная</t>
  </si>
  <si>
    <t>6</t>
  </si>
  <si>
    <t>Березовая</t>
  </si>
  <si>
    <t>10-24</t>
  </si>
  <si>
    <t>Великолукская</t>
  </si>
  <si>
    <t>3-5</t>
  </si>
  <si>
    <t>Восточная</t>
  </si>
  <si>
    <t>13</t>
  </si>
  <si>
    <t>4</t>
  </si>
  <si>
    <t>6-8</t>
  </si>
  <si>
    <t>10-12</t>
  </si>
  <si>
    <t>9</t>
  </si>
  <si>
    <t>19-21</t>
  </si>
  <si>
    <t>Восточный переулок</t>
  </si>
  <si>
    <t>Г.Тимофеева</t>
  </si>
  <si>
    <t>14</t>
  </si>
  <si>
    <t>Дарвина</t>
  </si>
  <si>
    <t>19-23</t>
  </si>
  <si>
    <t>1-3</t>
  </si>
  <si>
    <t>1а</t>
  </si>
  <si>
    <t>5-7</t>
  </si>
  <si>
    <t>2</t>
  </si>
  <si>
    <t>9-13</t>
  </si>
  <si>
    <t>12-16</t>
  </si>
  <si>
    <t>Камская</t>
  </si>
  <si>
    <t>7-9</t>
  </si>
  <si>
    <t>22</t>
  </si>
  <si>
    <t>43</t>
  </si>
  <si>
    <t>45</t>
  </si>
  <si>
    <t>8-8а</t>
  </si>
  <si>
    <t>8б</t>
  </si>
  <si>
    <t>33-35</t>
  </si>
  <si>
    <t>20</t>
  </si>
  <si>
    <t>61</t>
  </si>
  <si>
    <t>50</t>
  </si>
  <si>
    <t>18</t>
  </si>
  <si>
    <t>26</t>
  </si>
  <si>
    <t>39</t>
  </si>
  <si>
    <t>Киевская</t>
  </si>
  <si>
    <t>36</t>
  </si>
  <si>
    <t>40-48</t>
  </si>
  <si>
    <t>74 а-е</t>
  </si>
  <si>
    <t>86</t>
  </si>
  <si>
    <t>95-101</t>
  </si>
  <si>
    <t>92-94</t>
  </si>
  <si>
    <t>50-52</t>
  </si>
  <si>
    <t>83-85</t>
  </si>
  <si>
    <t>82-84</t>
  </si>
  <si>
    <t>121-123</t>
  </si>
  <si>
    <t>125-129</t>
  </si>
  <si>
    <t>126-130</t>
  </si>
  <si>
    <t>131-135</t>
  </si>
  <si>
    <t>141-145</t>
  </si>
  <si>
    <t>153-157</t>
  </si>
  <si>
    <t>159-161</t>
  </si>
  <si>
    <t>74</t>
  </si>
  <si>
    <t>77</t>
  </si>
  <si>
    <t>100</t>
  </si>
  <si>
    <t>Киевская                             Дарвина</t>
  </si>
  <si>
    <t xml:space="preserve">32-34                          1 а </t>
  </si>
  <si>
    <t>Коммунистическая</t>
  </si>
  <si>
    <t>79а</t>
  </si>
  <si>
    <t>36-48</t>
  </si>
  <si>
    <t>62</t>
  </si>
  <si>
    <t>64</t>
  </si>
  <si>
    <t>76</t>
  </si>
  <si>
    <t>78</t>
  </si>
  <si>
    <t>81</t>
  </si>
  <si>
    <t>82</t>
  </si>
  <si>
    <t>83</t>
  </si>
  <si>
    <t>Л.Иванихиной</t>
  </si>
  <si>
    <t>Летняя</t>
  </si>
  <si>
    <t>41-45</t>
  </si>
  <si>
    <t>47-53</t>
  </si>
  <si>
    <t>24-24а</t>
  </si>
  <si>
    <t>30-32</t>
  </si>
  <si>
    <t>Маршала Новикова</t>
  </si>
  <si>
    <t>4-6</t>
  </si>
  <si>
    <t>10</t>
  </si>
  <si>
    <t>17-19</t>
  </si>
  <si>
    <t>18-20</t>
  </si>
  <si>
    <t>22-24</t>
  </si>
  <si>
    <t>32-34</t>
  </si>
  <si>
    <t>36-38</t>
  </si>
  <si>
    <t>Минусинская</t>
  </si>
  <si>
    <t>Октябрьская пл.</t>
  </si>
  <si>
    <t>15-39</t>
  </si>
  <si>
    <t>Октябрьская пл.     Фабричная                 Осиновая</t>
  </si>
  <si>
    <t>8-20                        13                    2-6</t>
  </si>
  <si>
    <t>Ольховая                     Фабричная</t>
  </si>
  <si>
    <t>1-19                           3</t>
  </si>
  <si>
    <t>Садовая</t>
  </si>
  <si>
    <t>15-21</t>
  </si>
  <si>
    <t>23-29</t>
  </si>
  <si>
    <t>31-37</t>
  </si>
  <si>
    <t>Суворова</t>
  </si>
  <si>
    <t>27</t>
  </si>
  <si>
    <t>55</t>
  </si>
  <si>
    <t>Судостроительная          Киевский пер.</t>
  </si>
  <si>
    <t>5-11                             2-6</t>
  </si>
  <si>
    <t>Тихорецкая</t>
  </si>
  <si>
    <t>11-17</t>
  </si>
  <si>
    <t>16</t>
  </si>
  <si>
    <t>3</t>
  </si>
  <si>
    <t>4-10</t>
  </si>
  <si>
    <t>73</t>
  </si>
  <si>
    <t>37</t>
  </si>
  <si>
    <t>Тобольская</t>
  </si>
  <si>
    <t>Транспортная</t>
  </si>
  <si>
    <t>2-4</t>
  </si>
  <si>
    <t>11-13</t>
  </si>
  <si>
    <t>23</t>
  </si>
  <si>
    <t>Транспортный тупик</t>
  </si>
  <si>
    <t>1-1а</t>
  </si>
  <si>
    <t>8</t>
  </si>
  <si>
    <t>10а</t>
  </si>
  <si>
    <t>12</t>
  </si>
  <si>
    <t>Фабричная</t>
  </si>
  <si>
    <t>Школьная</t>
  </si>
  <si>
    <t>1б</t>
  </si>
  <si>
    <t>Тариф с ТБО</t>
  </si>
  <si>
    <t xml:space="preserve">Тариф без ТБО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</si>
</sst>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 #,##0.00&quot;    &quot;;\-#,##0.00&quot;    &quot;;&quot; -&quot;#&quot;    &quot;;@\ "/>
  </numFmts>
  <fonts count="9" x14ac:knownFonts="1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4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2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  <font>
      <sz val="13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sz val="16"/>
      <color indexed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57">
    <xf numFmtId="0" fontId="0" fillId="0" borderId="0" xfId="0"/>
    <xf numFmtId="0" fontId="2" fillId="0" borderId="0" xfId="1" applyFont="1" applyAlignment="1">
      <alignment horizontal="center"/>
    </xf>
    <xf numFmtId="0" fontId="2" fillId="0" borderId="0" xfId="2" applyFont="1" applyAlignment="1">
      <alignment horizontal="left"/>
    </xf>
    <xf numFmtId="0" fontId="2" fillId="0" borderId="0" xfId="2" applyFont="1"/>
    <xf numFmtId="0" fontId="3" fillId="0" borderId="0" xfId="1" applyFont="1" applyAlignment="1"/>
    <xf numFmtId="0" fontId="2" fillId="0" borderId="0" xfId="1" applyFont="1" applyAlignment="1"/>
    <xf numFmtId="0" fontId="2" fillId="0" borderId="0" xfId="2" applyFont="1" applyAlignment="1">
      <alignment horizontal="center"/>
    </xf>
    <xf numFmtId="0" fontId="2" fillId="0" borderId="0" xfId="1" applyFont="1"/>
    <xf numFmtId="0" fontId="3" fillId="0" borderId="0" xfId="1" applyFont="1" applyAlignment="1">
      <alignment horizontal="center"/>
    </xf>
    <xf numFmtId="0" fontId="4" fillId="0" borderId="1" xfId="1" applyFont="1" applyBorder="1" applyAlignment="1">
      <alignment horizontal="center" vertical="center" wrapText="1"/>
    </xf>
    <xf numFmtId="0" fontId="4" fillId="0" borderId="1" xfId="2" applyFont="1" applyBorder="1" applyAlignment="1">
      <alignment horizontal="center" vertical="center" wrapText="1"/>
    </xf>
    <xf numFmtId="0" fontId="5" fillId="0" borderId="4" xfId="2" applyFont="1" applyBorder="1" applyAlignment="1">
      <alignment horizontal="center" wrapText="1"/>
    </xf>
    <xf numFmtId="0" fontId="5" fillId="0" borderId="4" xfId="2" applyFont="1" applyBorder="1" applyAlignment="1">
      <alignment horizontal="center" vertical="center" wrapText="1"/>
    </xf>
    <xf numFmtId="0" fontId="4" fillId="0" borderId="4" xfId="2" applyFont="1" applyBorder="1" applyAlignment="1">
      <alignment horizontal="center" wrapText="1"/>
    </xf>
    <xf numFmtId="0" fontId="5" fillId="0" borderId="4" xfId="2" applyFont="1" applyBorder="1" applyAlignment="1">
      <alignment horizontal="center"/>
    </xf>
    <xf numFmtId="0" fontId="5" fillId="0" borderId="4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6" fillId="0" borderId="1" xfId="1" applyFont="1" applyBorder="1" applyAlignment="1">
      <alignment horizontal="center"/>
    </xf>
    <xf numFmtId="0" fontId="6" fillId="2" borderId="1" xfId="2" applyFont="1" applyFill="1" applyBorder="1" applyAlignment="1">
      <alignment horizontal="left" wrapText="1"/>
    </xf>
    <xf numFmtId="0" fontId="6" fillId="2" borderId="1" xfId="2" applyNumberFormat="1" applyFont="1" applyFill="1" applyBorder="1" applyAlignment="1">
      <alignment horizontal="center" wrapText="1"/>
    </xf>
    <xf numFmtId="0" fontId="6" fillId="2" borderId="1" xfId="2" applyFont="1" applyFill="1" applyBorder="1" applyAlignment="1">
      <alignment horizontal="center" wrapText="1"/>
    </xf>
    <xf numFmtId="2" fontId="7" fillId="0" borderId="1" xfId="2" applyNumberFormat="1" applyFont="1" applyBorder="1" applyAlignment="1">
      <alignment horizontal="center"/>
    </xf>
    <xf numFmtId="2" fontId="6" fillId="0" borderId="1" xfId="2" applyNumberFormat="1" applyFont="1" applyBorder="1" applyAlignment="1">
      <alignment horizontal="center"/>
    </xf>
    <xf numFmtId="0" fontId="6" fillId="2" borderId="1" xfId="2" applyFont="1" applyFill="1" applyBorder="1" applyAlignment="1">
      <alignment horizontal="center"/>
    </xf>
    <xf numFmtId="49" fontId="6" fillId="2" borderId="1" xfId="2" applyNumberFormat="1" applyFont="1" applyFill="1" applyBorder="1" applyAlignment="1">
      <alignment horizontal="center" wrapText="1"/>
    </xf>
    <xf numFmtId="0" fontId="6" fillId="0" borderId="1" xfId="2" applyFont="1" applyBorder="1" applyAlignment="1">
      <alignment horizontal="left" wrapText="1"/>
    </xf>
    <xf numFmtId="49" fontId="6" fillId="0" borderId="1" xfId="2" applyNumberFormat="1" applyFont="1" applyBorder="1" applyAlignment="1">
      <alignment horizontal="center" wrapText="1"/>
    </xf>
    <xf numFmtId="0" fontId="6" fillId="0" borderId="1" xfId="2" applyFont="1" applyBorder="1" applyAlignment="1">
      <alignment horizontal="center" wrapText="1"/>
    </xf>
    <xf numFmtId="0" fontId="6" fillId="0" borderId="1" xfId="2" applyFont="1" applyBorder="1" applyAlignment="1">
      <alignment horizontal="center"/>
    </xf>
    <xf numFmtId="2" fontId="6" fillId="2" borderId="1" xfId="2" applyNumberFormat="1" applyFont="1" applyFill="1" applyBorder="1" applyAlignment="1">
      <alignment horizontal="center" wrapText="1"/>
    </xf>
    <xf numFmtId="0" fontId="6" fillId="0" borderId="1" xfId="1" applyFont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 wrapText="1"/>
    </xf>
    <xf numFmtId="2" fontId="7" fillId="0" borderId="1" xfId="2" applyNumberFormat="1" applyFont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0" borderId="1" xfId="2" applyFont="1" applyFill="1" applyBorder="1" applyAlignment="1">
      <alignment horizontal="left" wrapText="1"/>
    </xf>
    <xf numFmtId="49" fontId="6" fillId="0" borderId="1" xfId="2" applyNumberFormat="1" applyFont="1" applyFill="1" applyBorder="1" applyAlignment="1">
      <alignment horizontal="center" wrapText="1"/>
    </xf>
    <xf numFmtId="0" fontId="6" fillId="0" borderId="1" xfId="2" applyFont="1" applyFill="1" applyBorder="1" applyAlignment="1">
      <alignment horizontal="center" wrapText="1"/>
    </xf>
    <xf numFmtId="2" fontId="7" fillId="0" borderId="1" xfId="2" applyNumberFormat="1" applyFont="1" applyFill="1" applyBorder="1" applyAlignment="1">
      <alignment horizontal="center"/>
    </xf>
    <xf numFmtId="0" fontId="6" fillId="0" borderId="1" xfId="2" applyFont="1" applyFill="1" applyBorder="1" applyAlignment="1">
      <alignment horizontal="center"/>
    </xf>
    <xf numFmtId="0" fontId="2" fillId="0" borderId="0" xfId="1" applyFont="1" applyFill="1" applyAlignment="1">
      <alignment horizontal="center"/>
    </xf>
    <xf numFmtId="0" fontId="2" fillId="2" borderId="0" xfId="1" applyFont="1" applyFill="1" applyAlignment="1">
      <alignment horizontal="center"/>
    </xf>
    <xf numFmtId="0" fontId="2" fillId="2" borderId="0" xfId="2" applyFont="1" applyFill="1" applyAlignment="1">
      <alignment horizontal="left"/>
    </xf>
    <xf numFmtId="0" fontId="2" fillId="2" borderId="0" xfId="2" applyFont="1" applyFill="1"/>
    <xf numFmtId="0" fontId="3" fillId="2" borderId="0" xfId="2" applyFont="1" applyFill="1" applyAlignment="1">
      <alignment horizontal="center"/>
    </xf>
    <xf numFmtId="0" fontId="2" fillId="2" borderId="0" xfId="2" applyFont="1" applyFill="1" applyAlignment="1">
      <alignment horizontal="center"/>
    </xf>
    <xf numFmtId="0" fontId="8" fillId="2" borderId="0" xfId="1" applyFont="1" applyFill="1" applyAlignment="1">
      <alignment horizontal="center"/>
    </xf>
    <xf numFmtId="0" fontId="8" fillId="0" borderId="0" xfId="1" applyFont="1"/>
    <xf numFmtId="0" fontId="3" fillId="0" borderId="0" xfId="2" applyFont="1" applyAlignment="1">
      <alignment horizontal="center"/>
    </xf>
    <xf numFmtId="0" fontId="5" fillId="0" borderId="2" xfId="2" applyFont="1" applyBorder="1" applyAlignment="1">
      <alignment horizontal="center" wrapText="1"/>
    </xf>
    <xf numFmtId="164" fontId="6" fillId="0" borderId="2" xfId="1" applyNumberFormat="1" applyFont="1" applyBorder="1" applyAlignment="1">
      <alignment horizontal="center"/>
    </xf>
    <xf numFmtId="2" fontId="6" fillId="2" borderId="1" xfId="2" applyNumberFormat="1" applyFont="1" applyFill="1" applyBorder="1" applyAlignment="1">
      <alignment horizontal="center"/>
    </xf>
    <xf numFmtId="2" fontId="6" fillId="0" borderId="1" xfId="2" applyNumberFormat="1" applyFont="1" applyBorder="1" applyAlignment="1">
      <alignment horizontal="center" vertical="center"/>
    </xf>
    <xf numFmtId="164" fontId="6" fillId="0" borderId="2" xfId="1" applyNumberFormat="1" applyFont="1" applyBorder="1" applyAlignment="1">
      <alignment horizontal="center" vertical="center"/>
    </xf>
    <xf numFmtId="2" fontId="3" fillId="0" borderId="5" xfId="1" applyNumberFormat="1" applyFont="1" applyBorder="1" applyAlignment="1">
      <alignment horizontal="right"/>
    </xf>
    <xf numFmtId="0" fontId="4" fillId="0" borderId="0" xfId="2" applyFont="1" applyBorder="1" applyAlignment="1">
      <alignment horizontal="center"/>
    </xf>
    <xf numFmtId="0" fontId="4" fillId="0" borderId="2" xfId="2" applyFont="1" applyBorder="1" applyAlignment="1">
      <alignment horizontal="center" vertical="center" wrapText="1"/>
    </xf>
    <xf numFmtId="0" fontId="4" fillId="0" borderId="3" xfId="2" applyFont="1" applyBorder="1" applyAlignment="1">
      <alignment horizontal="center" vertical="center" wrapText="1"/>
    </xf>
  </cellXfs>
  <cellStyles count="3">
    <cellStyle name="Excel Built-in Normal" xfId="1"/>
    <cellStyle name="Excel Built-in Normal 1" xfId="2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N140"/>
  <sheetViews>
    <sheetView tabSelected="1" zoomScaleNormal="100" zoomScaleSheetLayoutView="120" workbookViewId="0">
      <selection activeCell="H145" sqref="H145"/>
    </sheetView>
  </sheetViews>
  <sheetFormatPr defaultColWidth="9.28515625" defaultRowHeight="18.75" outlineLevelCol="1" x14ac:dyDescent="0.3"/>
  <cols>
    <col min="1" max="1" width="8.85546875" style="1" customWidth="1"/>
    <col min="2" max="2" width="25.5703125" style="2" customWidth="1"/>
    <col min="3" max="3" width="9.5703125" style="3" customWidth="1"/>
    <col min="4" max="4" width="14.140625" style="3" customWidth="1"/>
    <col min="5" max="5" width="17.140625" style="47" hidden="1" customWidth="1" outlineLevel="1"/>
    <col min="6" max="6" width="14.7109375" style="47" customWidth="1" collapsed="1"/>
    <col min="7" max="7" width="10.7109375" style="6" hidden="1" customWidth="1"/>
    <col min="8" max="8" width="10.7109375" style="6" customWidth="1"/>
    <col min="9" max="9" width="0" style="6" hidden="1" customWidth="1"/>
    <col min="10" max="10" width="9.28515625" style="6"/>
    <col min="11" max="11" width="11.5703125" style="6" customWidth="1"/>
    <col min="12" max="12" width="13.85546875" style="8" customWidth="1"/>
    <col min="13" max="13" width="11" style="7" customWidth="1"/>
    <col min="14" max="14" width="12.85546875" style="7" customWidth="1"/>
    <col min="15" max="16384" width="9.28515625" style="7"/>
  </cols>
  <sheetData>
    <row r="1" spans="1:14" x14ac:dyDescent="0.3">
      <c r="D1" s="4"/>
      <c r="E1" s="4"/>
      <c r="F1" s="4"/>
      <c r="G1" s="5"/>
      <c r="H1" s="5"/>
      <c r="K1" s="54"/>
      <c r="L1" s="54"/>
    </row>
    <row r="2" spans="1:14" x14ac:dyDescent="0.3">
      <c r="D2" s="4" t="s">
        <v>0</v>
      </c>
      <c r="E2" s="4"/>
      <c r="F2" s="4"/>
      <c r="G2" s="5"/>
      <c r="H2" s="5"/>
    </row>
    <row r="3" spans="1:14" x14ac:dyDescent="0.3">
      <c r="D3" s="4" t="s">
        <v>1</v>
      </c>
      <c r="E3" s="4"/>
      <c r="F3" s="4"/>
      <c r="G3" s="5"/>
      <c r="H3" s="5"/>
    </row>
    <row r="4" spans="1:14" x14ac:dyDescent="0.3">
      <c r="D4" s="4"/>
      <c r="E4" s="4"/>
      <c r="F4" s="4"/>
      <c r="G4" s="5"/>
      <c r="H4" s="5"/>
    </row>
    <row r="5" spans="1:14" ht="33.6" customHeight="1" x14ac:dyDescent="0.3">
      <c r="A5" s="9" t="s">
        <v>2</v>
      </c>
      <c r="B5" s="55" t="s">
        <v>3</v>
      </c>
      <c r="C5" s="56"/>
      <c r="D5" s="10" t="s">
        <v>4</v>
      </c>
      <c r="E5" s="11" t="s">
        <v>5</v>
      </c>
      <c r="F5" s="12" t="s">
        <v>6</v>
      </c>
      <c r="G5" s="13" t="s">
        <v>7</v>
      </c>
      <c r="H5" s="12" t="s">
        <v>7</v>
      </c>
      <c r="I5" s="14" t="s">
        <v>8</v>
      </c>
      <c r="J5" s="15" t="s">
        <v>8</v>
      </c>
      <c r="K5" s="16" t="s">
        <v>9</v>
      </c>
      <c r="L5" s="48" t="s">
        <v>10</v>
      </c>
      <c r="M5" s="10" t="s">
        <v>133</v>
      </c>
      <c r="N5" s="10" t="s">
        <v>132</v>
      </c>
    </row>
    <row r="6" spans="1:14" s="1" customFormat="1" x14ac:dyDescent="0.3">
      <c r="A6" s="17">
        <v>1</v>
      </c>
      <c r="B6" s="18" t="s">
        <v>11</v>
      </c>
      <c r="C6" s="19">
        <v>30</v>
      </c>
      <c r="D6" s="20">
        <v>293.39999999999998</v>
      </c>
      <c r="E6" s="21">
        <v>9.0500000000000007</v>
      </c>
      <c r="F6" s="21">
        <f t="shared" ref="F6:F69" si="0">E6*0.0526+E6</f>
        <v>9.5260300000000004</v>
      </c>
      <c r="G6" s="22"/>
      <c r="H6" s="22"/>
      <c r="I6" s="23">
        <v>0</v>
      </c>
      <c r="J6" s="23"/>
      <c r="K6" s="23">
        <v>0.89</v>
      </c>
      <c r="L6" s="49">
        <v>0.48</v>
      </c>
      <c r="M6" s="53">
        <f>F6+H6+J6</f>
        <v>9.5260300000000004</v>
      </c>
      <c r="N6" s="53">
        <f>F6+H6+J6+K6+L6</f>
        <v>10.896030000000001</v>
      </c>
    </row>
    <row r="7" spans="1:14" s="1" customFormat="1" x14ac:dyDescent="0.3">
      <c r="A7" s="17">
        <v>2</v>
      </c>
      <c r="B7" s="18" t="s">
        <v>12</v>
      </c>
      <c r="C7" s="24" t="s">
        <v>13</v>
      </c>
      <c r="D7" s="20">
        <v>4732.1000000000004</v>
      </c>
      <c r="E7" s="21">
        <v>8.31</v>
      </c>
      <c r="F7" s="21">
        <f t="shared" si="0"/>
        <v>8.7471060000000005</v>
      </c>
      <c r="G7" s="22"/>
      <c r="H7" s="22"/>
      <c r="I7" s="23">
        <v>2.21</v>
      </c>
      <c r="J7" s="50">
        <f>I7*1.0526</f>
        <v>2.3262459999999998</v>
      </c>
      <c r="K7" s="23">
        <v>0.89</v>
      </c>
      <c r="L7" s="49">
        <v>0.48</v>
      </c>
      <c r="M7" s="53">
        <f t="shared" ref="M7:M70" si="1">F7+H7+J7</f>
        <v>11.073352</v>
      </c>
      <c r="N7" s="53">
        <f t="shared" ref="N7:N70" si="2">F7+H7+J7+K7+L7</f>
        <v>12.443352000000001</v>
      </c>
    </row>
    <row r="8" spans="1:14" s="1" customFormat="1" x14ac:dyDescent="0.3">
      <c r="A8" s="17">
        <v>3</v>
      </c>
      <c r="B8" s="18" t="s">
        <v>14</v>
      </c>
      <c r="C8" s="24">
        <v>1</v>
      </c>
      <c r="D8" s="20">
        <v>494</v>
      </c>
      <c r="E8" s="21">
        <v>9.4499999999999993</v>
      </c>
      <c r="F8" s="21">
        <f t="shared" si="0"/>
        <v>9.9470700000000001</v>
      </c>
      <c r="G8" s="22">
        <v>0.24</v>
      </c>
      <c r="H8" s="22">
        <f t="shared" ref="H8:H71" si="3">G8*1.0526</f>
        <v>0.25262399999999996</v>
      </c>
      <c r="I8" s="23">
        <v>0</v>
      </c>
      <c r="J8" s="23"/>
      <c r="K8" s="23">
        <v>0.89</v>
      </c>
      <c r="L8" s="49">
        <v>0.48</v>
      </c>
      <c r="M8" s="53">
        <f t="shared" si="1"/>
        <v>10.199694000000001</v>
      </c>
      <c r="N8" s="53">
        <f t="shared" si="2"/>
        <v>11.569694000000002</v>
      </c>
    </row>
    <row r="9" spans="1:14" s="1" customFormat="1" x14ac:dyDescent="0.3">
      <c r="A9" s="17">
        <v>4</v>
      </c>
      <c r="B9" s="18" t="s">
        <v>14</v>
      </c>
      <c r="C9" s="24" t="s">
        <v>15</v>
      </c>
      <c r="D9" s="20">
        <v>2916.4</v>
      </c>
      <c r="E9" s="21">
        <v>9.6300000000000008</v>
      </c>
      <c r="F9" s="21">
        <f t="shared" si="0"/>
        <v>10.136538000000002</v>
      </c>
      <c r="G9" s="22">
        <v>0.24</v>
      </c>
      <c r="H9" s="22">
        <f t="shared" si="3"/>
        <v>0.25262399999999996</v>
      </c>
      <c r="I9" s="23">
        <v>0</v>
      </c>
      <c r="J9" s="23"/>
      <c r="K9" s="23">
        <v>0.89</v>
      </c>
      <c r="L9" s="49">
        <v>0.48</v>
      </c>
      <c r="M9" s="53">
        <f t="shared" si="1"/>
        <v>10.389162000000002</v>
      </c>
      <c r="N9" s="53">
        <f t="shared" si="2"/>
        <v>11.759162000000003</v>
      </c>
    </row>
    <row r="10" spans="1:14" s="1" customFormat="1" x14ac:dyDescent="0.3">
      <c r="A10" s="17">
        <v>5</v>
      </c>
      <c r="B10" s="18" t="s">
        <v>16</v>
      </c>
      <c r="C10" s="24" t="s">
        <v>17</v>
      </c>
      <c r="D10" s="20">
        <v>1314.2</v>
      </c>
      <c r="E10" s="21">
        <v>9.2200000000000006</v>
      </c>
      <c r="F10" s="21">
        <f t="shared" si="0"/>
        <v>9.7049720000000015</v>
      </c>
      <c r="G10" s="22">
        <v>0.24</v>
      </c>
      <c r="H10" s="22">
        <f t="shared" si="3"/>
        <v>0.25262399999999996</v>
      </c>
      <c r="I10" s="23">
        <v>0</v>
      </c>
      <c r="J10" s="23"/>
      <c r="K10" s="23">
        <v>0.89</v>
      </c>
      <c r="L10" s="49">
        <v>0.48</v>
      </c>
      <c r="M10" s="53">
        <f t="shared" si="1"/>
        <v>9.9575960000000023</v>
      </c>
      <c r="N10" s="53">
        <f t="shared" si="2"/>
        <v>11.327596000000003</v>
      </c>
    </row>
    <row r="11" spans="1:14" s="1" customFormat="1" x14ac:dyDescent="0.3">
      <c r="A11" s="17">
        <v>6</v>
      </c>
      <c r="B11" s="25" t="s">
        <v>18</v>
      </c>
      <c r="C11" s="26" t="s">
        <v>19</v>
      </c>
      <c r="D11" s="27">
        <v>2020.8</v>
      </c>
      <c r="E11" s="21">
        <v>9.2899999999999991</v>
      </c>
      <c r="F11" s="21">
        <f t="shared" si="0"/>
        <v>9.7786539999999995</v>
      </c>
      <c r="G11" s="22">
        <v>0.24</v>
      </c>
      <c r="H11" s="22">
        <f t="shared" si="3"/>
        <v>0.25262399999999996</v>
      </c>
      <c r="I11" s="28">
        <v>0</v>
      </c>
      <c r="J11" s="23"/>
      <c r="K11" s="28">
        <v>0.89</v>
      </c>
      <c r="L11" s="49">
        <v>0.48</v>
      </c>
      <c r="M11" s="53">
        <f t="shared" si="1"/>
        <v>10.031278</v>
      </c>
      <c r="N11" s="53">
        <f t="shared" si="2"/>
        <v>11.401278000000001</v>
      </c>
    </row>
    <row r="12" spans="1:14" s="1" customFormat="1" x14ac:dyDescent="0.3">
      <c r="A12" s="17">
        <v>7</v>
      </c>
      <c r="B12" s="18" t="s">
        <v>18</v>
      </c>
      <c r="C12" s="24" t="s">
        <v>20</v>
      </c>
      <c r="D12" s="20">
        <v>328.1</v>
      </c>
      <c r="E12" s="21">
        <v>9.33</v>
      </c>
      <c r="F12" s="21">
        <f t="shared" si="0"/>
        <v>9.8207579999999997</v>
      </c>
      <c r="G12" s="22">
        <v>0.24</v>
      </c>
      <c r="H12" s="22">
        <f t="shared" si="3"/>
        <v>0.25262399999999996</v>
      </c>
      <c r="I12" s="23">
        <v>0</v>
      </c>
      <c r="J12" s="23"/>
      <c r="K12" s="23">
        <v>0.89</v>
      </c>
      <c r="L12" s="49">
        <v>0.48</v>
      </c>
      <c r="M12" s="53">
        <f t="shared" si="1"/>
        <v>10.073381999999999</v>
      </c>
      <c r="N12" s="53">
        <f t="shared" si="2"/>
        <v>11.443382</v>
      </c>
    </row>
    <row r="13" spans="1:14" s="1" customFormat="1" x14ac:dyDescent="0.3">
      <c r="A13" s="17">
        <v>8</v>
      </c>
      <c r="B13" s="18" t="s">
        <v>18</v>
      </c>
      <c r="C13" s="24" t="s">
        <v>21</v>
      </c>
      <c r="D13" s="20">
        <f>310.1+389.1</f>
        <v>699.2</v>
      </c>
      <c r="E13" s="21">
        <v>9.48</v>
      </c>
      <c r="F13" s="21">
        <f t="shared" si="0"/>
        <v>9.9786479999999997</v>
      </c>
      <c r="G13" s="22">
        <v>0.24</v>
      </c>
      <c r="H13" s="22">
        <f t="shared" si="3"/>
        <v>0.25262399999999996</v>
      </c>
      <c r="I13" s="23">
        <v>0</v>
      </c>
      <c r="J13" s="23"/>
      <c r="K13" s="23">
        <v>0.89</v>
      </c>
      <c r="L13" s="49">
        <v>0.48</v>
      </c>
      <c r="M13" s="53">
        <f t="shared" si="1"/>
        <v>10.231272000000001</v>
      </c>
      <c r="N13" s="53">
        <f t="shared" si="2"/>
        <v>11.601272000000002</v>
      </c>
    </row>
    <row r="14" spans="1:14" s="1" customFormat="1" x14ac:dyDescent="0.3">
      <c r="A14" s="17">
        <v>9</v>
      </c>
      <c r="B14" s="18" t="s">
        <v>18</v>
      </c>
      <c r="C14" s="24" t="s">
        <v>22</v>
      </c>
      <c r="D14" s="20">
        <v>704.4</v>
      </c>
      <c r="E14" s="21">
        <v>9.08</v>
      </c>
      <c r="F14" s="21">
        <f t="shared" si="0"/>
        <v>9.5576080000000001</v>
      </c>
      <c r="G14" s="22">
        <v>0.24</v>
      </c>
      <c r="H14" s="22">
        <f t="shared" si="3"/>
        <v>0.25262399999999996</v>
      </c>
      <c r="I14" s="23">
        <v>0</v>
      </c>
      <c r="J14" s="23"/>
      <c r="K14" s="23">
        <v>0.89</v>
      </c>
      <c r="L14" s="49">
        <v>0.48</v>
      </c>
      <c r="M14" s="53">
        <f t="shared" si="1"/>
        <v>9.8102319999999992</v>
      </c>
      <c r="N14" s="53">
        <f t="shared" si="2"/>
        <v>11.180232</v>
      </c>
    </row>
    <row r="15" spans="1:14" s="1" customFormat="1" x14ac:dyDescent="0.3">
      <c r="A15" s="17">
        <v>10</v>
      </c>
      <c r="B15" s="18" t="s">
        <v>18</v>
      </c>
      <c r="C15" s="24" t="s">
        <v>23</v>
      </c>
      <c r="D15" s="20">
        <v>349.3</v>
      </c>
      <c r="E15" s="21">
        <v>4.1399999999999997</v>
      </c>
      <c r="F15" s="21">
        <f t="shared" si="0"/>
        <v>4.3577639999999995</v>
      </c>
      <c r="G15" s="22">
        <v>0.24</v>
      </c>
      <c r="H15" s="22">
        <f t="shared" si="3"/>
        <v>0.25262399999999996</v>
      </c>
      <c r="I15" s="23">
        <v>0</v>
      </c>
      <c r="J15" s="23"/>
      <c r="K15" s="23">
        <v>0.89</v>
      </c>
      <c r="L15" s="49">
        <v>0.48</v>
      </c>
      <c r="M15" s="53">
        <f t="shared" si="1"/>
        <v>4.6103879999999995</v>
      </c>
      <c r="N15" s="53">
        <f t="shared" si="2"/>
        <v>5.9803879999999996</v>
      </c>
    </row>
    <row r="16" spans="1:14" s="1" customFormat="1" x14ac:dyDescent="0.3">
      <c r="A16" s="17">
        <v>11</v>
      </c>
      <c r="B16" s="18" t="s">
        <v>18</v>
      </c>
      <c r="C16" s="29" t="s">
        <v>24</v>
      </c>
      <c r="D16" s="20">
        <v>1426.9</v>
      </c>
      <c r="E16" s="21">
        <v>9.26</v>
      </c>
      <c r="F16" s="21">
        <f t="shared" si="0"/>
        <v>9.7470759999999999</v>
      </c>
      <c r="G16" s="22">
        <v>0.24</v>
      </c>
      <c r="H16" s="22">
        <f t="shared" si="3"/>
        <v>0.25262399999999996</v>
      </c>
      <c r="I16" s="23">
        <v>0</v>
      </c>
      <c r="J16" s="23"/>
      <c r="K16" s="23">
        <v>0.89</v>
      </c>
      <c r="L16" s="49">
        <v>0.48</v>
      </c>
      <c r="M16" s="53">
        <f t="shared" si="1"/>
        <v>9.9997000000000007</v>
      </c>
      <c r="N16" s="53">
        <f t="shared" si="2"/>
        <v>11.369700000000002</v>
      </c>
    </row>
    <row r="17" spans="1:14" s="1" customFormat="1" x14ac:dyDescent="0.3">
      <c r="A17" s="17">
        <v>12</v>
      </c>
      <c r="B17" s="18" t="s">
        <v>25</v>
      </c>
      <c r="C17" s="24">
        <v>4</v>
      </c>
      <c r="D17" s="20">
        <v>291.60000000000002</v>
      </c>
      <c r="E17" s="21">
        <v>10.6</v>
      </c>
      <c r="F17" s="21">
        <f t="shared" si="0"/>
        <v>11.15756</v>
      </c>
      <c r="G17" s="22">
        <v>0.24</v>
      </c>
      <c r="H17" s="22">
        <f t="shared" si="3"/>
        <v>0.25262399999999996</v>
      </c>
      <c r="I17" s="23">
        <v>0</v>
      </c>
      <c r="J17" s="23"/>
      <c r="K17" s="23">
        <v>0.89</v>
      </c>
      <c r="L17" s="49">
        <v>0.48</v>
      </c>
      <c r="M17" s="53">
        <f t="shared" si="1"/>
        <v>11.410184000000001</v>
      </c>
      <c r="N17" s="53">
        <f t="shared" si="2"/>
        <v>12.780184000000002</v>
      </c>
    </row>
    <row r="18" spans="1:14" s="1" customFormat="1" x14ac:dyDescent="0.3">
      <c r="A18" s="17">
        <v>13</v>
      </c>
      <c r="B18" s="18" t="s">
        <v>25</v>
      </c>
      <c r="C18" s="24" t="s">
        <v>13</v>
      </c>
      <c r="D18" s="20">
        <v>292.60000000000002</v>
      </c>
      <c r="E18" s="21">
        <v>10.72</v>
      </c>
      <c r="F18" s="21">
        <f t="shared" si="0"/>
        <v>11.283872000000001</v>
      </c>
      <c r="G18" s="22"/>
      <c r="H18" s="22"/>
      <c r="I18" s="23">
        <v>0</v>
      </c>
      <c r="J18" s="23"/>
      <c r="K18" s="23">
        <v>0.89</v>
      </c>
      <c r="L18" s="49">
        <v>0.48</v>
      </c>
      <c r="M18" s="53">
        <f t="shared" si="1"/>
        <v>11.283872000000001</v>
      </c>
      <c r="N18" s="53">
        <f t="shared" si="2"/>
        <v>12.653872000000002</v>
      </c>
    </row>
    <row r="19" spans="1:14" s="1" customFormat="1" x14ac:dyDescent="0.3">
      <c r="A19" s="17">
        <v>14</v>
      </c>
      <c r="B19" s="18" t="s">
        <v>26</v>
      </c>
      <c r="C19" s="24" t="s">
        <v>27</v>
      </c>
      <c r="D19" s="20">
        <v>121.9</v>
      </c>
      <c r="E19" s="21">
        <v>8.4499999999999993</v>
      </c>
      <c r="F19" s="21">
        <f t="shared" si="0"/>
        <v>8.8944700000000001</v>
      </c>
      <c r="G19" s="22">
        <v>0.24</v>
      </c>
      <c r="H19" s="22">
        <f t="shared" si="3"/>
        <v>0.25262399999999996</v>
      </c>
      <c r="I19" s="23">
        <v>0</v>
      </c>
      <c r="J19" s="23"/>
      <c r="K19" s="23">
        <v>0.89</v>
      </c>
      <c r="L19" s="49">
        <v>0.48</v>
      </c>
      <c r="M19" s="53">
        <f t="shared" si="1"/>
        <v>9.1470939999999992</v>
      </c>
      <c r="N19" s="53">
        <f t="shared" si="2"/>
        <v>10.517094</v>
      </c>
    </row>
    <row r="20" spans="1:14" s="1" customFormat="1" x14ac:dyDescent="0.3">
      <c r="A20" s="17">
        <v>15</v>
      </c>
      <c r="B20" s="18" t="s">
        <v>28</v>
      </c>
      <c r="C20" s="24" t="s">
        <v>29</v>
      </c>
      <c r="D20" s="20">
        <v>2423.1999999999998</v>
      </c>
      <c r="E20" s="21">
        <v>9.34</v>
      </c>
      <c r="F20" s="21">
        <f t="shared" si="0"/>
        <v>9.8312840000000001</v>
      </c>
      <c r="G20" s="22">
        <v>0.24</v>
      </c>
      <c r="H20" s="22">
        <f t="shared" si="3"/>
        <v>0.25262399999999996</v>
      </c>
      <c r="I20" s="23">
        <v>0</v>
      </c>
      <c r="J20" s="23"/>
      <c r="K20" s="23">
        <v>0.89</v>
      </c>
      <c r="L20" s="49">
        <v>0.48</v>
      </c>
      <c r="M20" s="53">
        <f t="shared" si="1"/>
        <v>10.083908000000001</v>
      </c>
      <c r="N20" s="53">
        <f t="shared" si="2"/>
        <v>11.453908000000002</v>
      </c>
    </row>
    <row r="21" spans="1:14" s="1" customFormat="1" x14ac:dyDescent="0.3">
      <c r="A21" s="17">
        <v>16</v>
      </c>
      <c r="B21" s="18" t="s">
        <v>28</v>
      </c>
      <c r="C21" s="24" t="s">
        <v>30</v>
      </c>
      <c r="D21" s="20">
        <v>955.8</v>
      </c>
      <c r="E21" s="21">
        <v>9.36</v>
      </c>
      <c r="F21" s="21">
        <f t="shared" si="0"/>
        <v>9.8523359999999993</v>
      </c>
      <c r="G21" s="22">
        <v>0.24</v>
      </c>
      <c r="H21" s="22">
        <f t="shared" si="3"/>
        <v>0.25262399999999996</v>
      </c>
      <c r="I21" s="23">
        <v>0</v>
      </c>
      <c r="J21" s="23"/>
      <c r="K21" s="23">
        <v>0.89</v>
      </c>
      <c r="L21" s="49">
        <v>0.48</v>
      </c>
      <c r="M21" s="53">
        <f t="shared" si="1"/>
        <v>10.104959999999998</v>
      </c>
      <c r="N21" s="53">
        <f t="shared" si="2"/>
        <v>11.474959999999999</v>
      </c>
    </row>
    <row r="22" spans="1:14" s="1" customFormat="1" x14ac:dyDescent="0.3">
      <c r="A22" s="17">
        <v>17</v>
      </c>
      <c r="B22" s="18" t="s">
        <v>28</v>
      </c>
      <c r="C22" s="24" t="s">
        <v>31</v>
      </c>
      <c r="D22" s="20">
        <v>255.6</v>
      </c>
      <c r="E22" s="21">
        <v>9.84</v>
      </c>
      <c r="F22" s="21">
        <f t="shared" si="0"/>
        <v>10.357583999999999</v>
      </c>
      <c r="G22" s="22">
        <v>0.24</v>
      </c>
      <c r="H22" s="22">
        <f t="shared" si="3"/>
        <v>0.25262399999999996</v>
      </c>
      <c r="I22" s="23">
        <v>0</v>
      </c>
      <c r="J22" s="23"/>
      <c r="K22" s="23">
        <v>0.89</v>
      </c>
      <c r="L22" s="49">
        <v>0.48</v>
      </c>
      <c r="M22" s="53">
        <f t="shared" si="1"/>
        <v>10.610208</v>
      </c>
      <c r="N22" s="53">
        <f t="shared" si="2"/>
        <v>11.980208000000001</v>
      </c>
    </row>
    <row r="23" spans="1:14" s="1" customFormat="1" x14ac:dyDescent="0.3">
      <c r="A23" s="17">
        <v>18</v>
      </c>
      <c r="B23" s="18" t="s">
        <v>28</v>
      </c>
      <c r="C23" s="24" t="s">
        <v>32</v>
      </c>
      <c r="D23" s="20">
        <v>923.7</v>
      </c>
      <c r="E23" s="21">
        <v>9.42</v>
      </c>
      <c r="F23" s="21">
        <f t="shared" si="0"/>
        <v>9.9154920000000004</v>
      </c>
      <c r="G23" s="22">
        <v>0.24</v>
      </c>
      <c r="H23" s="22">
        <f t="shared" si="3"/>
        <v>0.25262399999999996</v>
      </c>
      <c r="I23" s="23">
        <v>0</v>
      </c>
      <c r="J23" s="23"/>
      <c r="K23" s="23">
        <v>0.89</v>
      </c>
      <c r="L23" s="49">
        <v>0.48</v>
      </c>
      <c r="M23" s="53">
        <f t="shared" si="1"/>
        <v>10.168116000000001</v>
      </c>
      <c r="N23" s="53">
        <f t="shared" si="2"/>
        <v>11.538116000000002</v>
      </c>
    </row>
    <row r="24" spans="1:14" s="1" customFormat="1" x14ac:dyDescent="0.3">
      <c r="A24" s="17">
        <v>19</v>
      </c>
      <c r="B24" s="18" t="s">
        <v>28</v>
      </c>
      <c r="C24" s="24" t="s">
        <v>33</v>
      </c>
      <c r="D24" s="20">
        <v>533.4</v>
      </c>
      <c r="E24" s="21">
        <v>9.91</v>
      </c>
      <c r="F24" s="21">
        <f t="shared" si="0"/>
        <v>10.431266000000001</v>
      </c>
      <c r="G24" s="22">
        <v>0.24</v>
      </c>
      <c r="H24" s="22">
        <f t="shared" si="3"/>
        <v>0.25262399999999996</v>
      </c>
      <c r="I24" s="23">
        <v>0</v>
      </c>
      <c r="J24" s="23"/>
      <c r="K24" s="23">
        <v>0.89</v>
      </c>
      <c r="L24" s="49">
        <v>0.48</v>
      </c>
      <c r="M24" s="53">
        <f t="shared" si="1"/>
        <v>10.683890000000002</v>
      </c>
      <c r="N24" s="53">
        <f t="shared" si="2"/>
        <v>12.053890000000003</v>
      </c>
    </row>
    <row r="25" spans="1:14" s="1" customFormat="1" x14ac:dyDescent="0.3">
      <c r="A25" s="17">
        <v>20</v>
      </c>
      <c r="B25" s="18" t="s">
        <v>28</v>
      </c>
      <c r="C25" s="24" t="s">
        <v>20</v>
      </c>
      <c r="D25" s="20">
        <v>434.9</v>
      </c>
      <c r="E25" s="21">
        <v>10.09</v>
      </c>
      <c r="F25" s="21">
        <f t="shared" si="0"/>
        <v>10.620734000000001</v>
      </c>
      <c r="G25" s="22">
        <v>0.24</v>
      </c>
      <c r="H25" s="22">
        <f t="shared" si="3"/>
        <v>0.25262399999999996</v>
      </c>
      <c r="I25" s="23">
        <v>0</v>
      </c>
      <c r="J25" s="23"/>
      <c r="K25" s="23">
        <v>0.89</v>
      </c>
      <c r="L25" s="49">
        <v>0.48</v>
      </c>
      <c r="M25" s="53">
        <f t="shared" si="1"/>
        <v>10.873358</v>
      </c>
      <c r="N25" s="53">
        <f t="shared" si="2"/>
        <v>12.243358000000001</v>
      </c>
    </row>
    <row r="26" spans="1:14" s="1" customFormat="1" x14ac:dyDescent="0.3">
      <c r="A26" s="17">
        <v>21</v>
      </c>
      <c r="B26" s="18" t="s">
        <v>28</v>
      </c>
      <c r="C26" s="24" t="s">
        <v>34</v>
      </c>
      <c r="D26" s="20">
        <v>791.4</v>
      </c>
      <c r="E26" s="21">
        <v>9.27</v>
      </c>
      <c r="F26" s="21">
        <f t="shared" si="0"/>
        <v>9.7576020000000003</v>
      </c>
      <c r="G26" s="22">
        <v>0.24</v>
      </c>
      <c r="H26" s="22">
        <f t="shared" si="3"/>
        <v>0.25262399999999996</v>
      </c>
      <c r="I26" s="23">
        <v>0</v>
      </c>
      <c r="J26" s="23"/>
      <c r="K26" s="23">
        <v>0.89</v>
      </c>
      <c r="L26" s="49">
        <v>0.48</v>
      </c>
      <c r="M26" s="53">
        <f t="shared" si="1"/>
        <v>10.010225999999999</v>
      </c>
      <c r="N26" s="53">
        <f t="shared" si="2"/>
        <v>11.380226</v>
      </c>
    </row>
    <row r="27" spans="1:14" s="1" customFormat="1" x14ac:dyDescent="0.3">
      <c r="A27" s="17">
        <v>22</v>
      </c>
      <c r="B27" s="18" t="s">
        <v>28</v>
      </c>
      <c r="C27" s="24" t="s">
        <v>35</v>
      </c>
      <c r="D27" s="20">
        <v>752.7</v>
      </c>
      <c r="E27" s="21">
        <v>9.2799999999999994</v>
      </c>
      <c r="F27" s="21">
        <f t="shared" si="0"/>
        <v>9.768127999999999</v>
      </c>
      <c r="G27" s="22">
        <v>0.24</v>
      </c>
      <c r="H27" s="22">
        <f t="shared" si="3"/>
        <v>0.25262399999999996</v>
      </c>
      <c r="I27" s="23">
        <v>0</v>
      </c>
      <c r="J27" s="23"/>
      <c r="K27" s="23">
        <v>0.89</v>
      </c>
      <c r="L27" s="49">
        <v>0.48</v>
      </c>
      <c r="M27" s="53">
        <f t="shared" si="1"/>
        <v>10.020751999999998</v>
      </c>
      <c r="N27" s="53">
        <f t="shared" si="2"/>
        <v>11.390751999999999</v>
      </c>
    </row>
    <row r="28" spans="1:14" s="1" customFormat="1" x14ac:dyDescent="0.3">
      <c r="A28" s="17">
        <v>23</v>
      </c>
      <c r="B28" s="18" t="s">
        <v>36</v>
      </c>
      <c r="C28" s="24" t="s">
        <v>37</v>
      </c>
      <c r="D28" s="20">
        <v>935.5</v>
      </c>
      <c r="E28" s="21">
        <v>9.77</v>
      </c>
      <c r="F28" s="21">
        <f t="shared" si="0"/>
        <v>10.283901999999999</v>
      </c>
      <c r="G28" s="22">
        <v>0.24</v>
      </c>
      <c r="H28" s="22">
        <f t="shared" si="3"/>
        <v>0.25262399999999996</v>
      </c>
      <c r="I28" s="23">
        <v>0</v>
      </c>
      <c r="J28" s="23"/>
      <c r="K28" s="23">
        <v>0.89</v>
      </c>
      <c r="L28" s="49">
        <v>0.48</v>
      </c>
      <c r="M28" s="53">
        <f t="shared" si="1"/>
        <v>10.536525999999999</v>
      </c>
      <c r="N28" s="53">
        <f t="shared" si="2"/>
        <v>11.906525999999999</v>
      </c>
    </row>
    <row r="29" spans="1:14" s="1" customFormat="1" x14ac:dyDescent="0.3">
      <c r="A29" s="17">
        <v>24</v>
      </c>
      <c r="B29" s="18" t="s">
        <v>36</v>
      </c>
      <c r="C29" s="24" t="s">
        <v>27</v>
      </c>
      <c r="D29" s="20">
        <v>105</v>
      </c>
      <c r="E29" s="21">
        <v>9.2200000000000006</v>
      </c>
      <c r="F29" s="21">
        <f t="shared" si="0"/>
        <v>9.7049720000000015</v>
      </c>
      <c r="G29" s="22">
        <v>0.24</v>
      </c>
      <c r="H29" s="22">
        <f t="shared" si="3"/>
        <v>0.25262399999999996</v>
      </c>
      <c r="I29" s="23">
        <v>0</v>
      </c>
      <c r="J29" s="23"/>
      <c r="K29" s="23">
        <v>0.89</v>
      </c>
      <c r="L29" s="49">
        <v>0.48</v>
      </c>
      <c r="M29" s="53">
        <f t="shared" si="1"/>
        <v>9.9575960000000023</v>
      </c>
      <c r="N29" s="53">
        <f t="shared" si="2"/>
        <v>11.327596000000003</v>
      </c>
    </row>
    <row r="30" spans="1:14" s="1" customFormat="1" x14ac:dyDescent="0.3">
      <c r="A30" s="17">
        <v>25</v>
      </c>
      <c r="B30" s="18" t="s">
        <v>36</v>
      </c>
      <c r="C30" s="24" t="s">
        <v>38</v>
      </c>
      <c r="D30" s="20">
        <v>60</v>
      </c>
      <c r="E30" s="21">
        <v>9.2200000000000006</v>
      </c>
      <c r="F30" s="21">
        <f t="shared" si="0"/>
        <v>9.7049720000000015</v>
      </c>
      <c r="G30" s="22">
        <v>0.24</v>
      </c>
      <c r="H30" s="22">
        <f t="shared" si="3"/>
        <v>0.25262399999999996</v>
      </c>
      <c r="I30" s="23">
        <v>0</v>
      </c>
      <c r="J30" s="23"/>
      <c r="K30" s="23">
        <v>0.89</v>
      </c>
      <c r="L30" s="49">
        <v>0.48</v>
      </c>
      <c r="M30" s="53">
        <f t="shared" si="1"/>
        <v>9.9575960000000023</v>
      </c>
      <c r="N30" s="53">
        <f t="shared" si="2"/>
        <v>11.327596000000003</v>
      </c>
    </row>
    <row r="31" spans="1:14" s="1" customFormat="1" x14ac:dyDescent="0.3">
      <c r="A31" s="17">
        <v>26</v>
      </c>
      <c r="B31" s="18" t="s">
        <v>36</v>
      </c>
      <c r="C31" s="24" t="s">
        <v>39</v>
      </c>
      <c r="D31" s="20">
        <v>85.6</v>
      </c>
      <c r="E31" s="21">
        <v>9.2200000000000006</v>
      </c>
      <c r="F31" s="21">
        <f t="shared" si="0"/>
        <v>9.7049720000000015</v>
      </c>
      <c r="G31" s="22">
        <v>0.24</v>
      </c>
      <c r="H31" s="22">
        <f t="shared" si="3"/>
        <v>0.25262399999999996</v>
      </c>
      <c r="I31" s="23">
        <v>0</v>
      </c>
      <c r="J31" s="23"/>
      <c r="K31" s="23">
        <v>0.89</v>
      </c>
      <c r="L31" s="49">
        <v>0.48</v>
      </c>
      <c r="M31" s="53">
        <f t="shared" si="1"/>
        <v>9.9575960000000023</v>
      </c>
      <c r="N31" s="53">
        <f t="shared" si="2"/>
        <v>11.327596000000003</v>
      </c>
    </row>
    <row r="32" spans="1:14" s="1" customFormat="1" x14ac:dyDescent="0.3">
      <c r="A32" s="17">
        <v>27</v>
      </c>
      <c r="B32" s="18" t="s">
        <v>36</v>
      </c>
      <c r="C32" s="24" t="s">
        <v>40</v>
      </c>
      <c r="D32" s="20">
        <v>128.9</v>
      </c>
      <c r="E32" s="21">
        <v>9.2200000000000006</v>
      </c>
      <c r="F32" s="21">
        <f t="shared" si="0"/>
        <v>9.7049720000000015</v>
      </c>
      <c r="G32" s="22">
        <v>0.24</v>
      </c>
      <c r="H32" s="22">
        <f t="shared" si="3"/>
        <v>0.25262399999999996</v>
      </c>
      <c r="I32" s="23">
        <v>0</v>
      </c>
      <c r="J32" s="23"/>
      <c r="K32" s="23">
        <v>0.89</v>
      </c>
      <c r="L32" s="49">
        <v>0.48</v>
      </c>
      <c r="M32" s="53">
        <f t="shared" si="1"/>
        <v>9.9575960000000023</v>
      </c>
      <c r="N32" s="53">
        <f t="shared" si="2"/>
        <v>11.327596000000003</v>
      </c>
    </row>
    <row r="33" spans="1:14" s="1" customFormat="1" x14ac:dyDescent="0.3">
      <c r="A33" s="17">
        <v>28</v>
      </c>
      <c r="B33" s="18" t="s">
        <v>36</v>
      </c>
      <c r="C33" s="24" t="s">
        <v>41</v>
      </c>
      <c r="D33" s="20">
        <v>467</v>
      </c>
      <c r="E33" s="21">
        <v>9.74</v>
      </c>
      <c r="F33" s="21">
        <f t="shared" si="0"/>
        <v>10.252324</v>
      </c>
      <c r="G33" s="22">
        <v>0.24</v>
      </c>
      <c r="H33" s="22">
        <f t="shared" si="3"/>
        <v>0.25262399999999996</v>
      </c>
      <c r="I33" s="23">
        <v>0</v>
      </c>
      <c r="J33" s="23"/>
      <c r="K33" s="23">
        <v>0.89</v>
      </c>
      <c r="L33" s="49">
        <v>0.48</v>
      </c>
      <c r="M33" s="53">
        <f t="shared" si="1"/>
        <v>10.504947999999999</v>
      </c>
      <c r="N33" s="53">
        <f t="shared" si="2"/>
        <v>11.874948</v>
      </c>
    </row>
    <row r="34" spans="1:14" s="1" customFormat="1" x14ac:dyDescent="0.3">
      <c r="A34" s="17">
        <v>29</v>
      </c>
      <c r="B34" s="18" t="s">
        <v>36</v>
      </c>
      <c r="C34" s="24" t="s">
        <v>42</v>
      </c>
      <c r="D34" s="20">
        <v>271.2</v>
      </c>
      <c r="E34" s="21">
        <v>8.5299999999999994</v>
      </c>
      <c r="F34" s="21">
        <f t="shared" si="0"/>
        <v>8.9786779999999986</v>
      </c>
      <c r="G34" s="22">
        <v>0.24</v>
      </c>
      <c r="H34" s="22">
        <f t="shared" si="3"/>
        <v>0.25262399999999996</v>
      </c>
      <c r="I34" s="23">
        <v>0</v>
      </c>
      <c r="J34" s="23"/>
      <c r="K34" s="23">
        <v>0.89</v>
      </c>
      <c r="L34" s="49">
        <v>0.48</v>
      </c>
      <c r="M34" s="53">
        <f t="shared" si="1"/>
        <v>9.2313019999999995</v>
      </c>
      <c r="N34" s="53">
        <f t="shared" si="2"/>
        <v>10.601302</v>
      </c>
    </row>
    <row r="35" spans="1:14" s="1" customFormat="1" x14ac:dyDescent="0.3">
      <c r="A35" s="17">
        <v>30</v>
      </c>
      <c r="B35" s="18" t="s">
        <v>36</v>
      </c>
      <c r="C35" s="24" t="s">
        <v>43</v>
      </c>
      <c r="D35" s="20">
        <v>259.3</v>
      </c>
      <c r="E35" s="21">
        <v>9.57</v>
      </c>
      <c r="F35" s="21">
        <f t="shared" si="0"/>
        <v>10.073382000000001</v>
      </c>
      <c r="G35" s="22">
        <v>0.24</v>
      </c>
      <c r="H35" s="22">
        <f t="shared" si="3"/>
        <v>0.25262399999999996</v>
      </c>
      <c r="I35" s="23">
        <v>0</v>
      </c>
      <c r="J35" s="23"/>
      <c r="K35" s="23">
        <v>0.89</v>
      </c>
      <c r="L35" s="49">
        <v>0.48</v>
      </c>
      <c r="M35" s="53">
        <f t="shared" si="1"/>
        <v>10.326006</v>
      </c>
      <c r="N35" s="53">
        <f t="shared" si="2"/>
        <v>11.696006000000001</v>
      </c>
    </row>
    <row r="36" spans="1:14" s="1" customFormat="1" x14ac:dyDescent="0.3">
      <c r="A36" s="17">
        <v>31</v>
      </c>
      <c r="B36" s="18" t="s">
        <v>36</v>
      </c>
      <c r="C36" s="24" t="s">
        <v>44</v>
      </c>
      <c r="D36" s="20">
        <v>115.6</v>
      </c>
      <c r="E36" s="21">
        <v>8.98</v>
      </c>
      <c r="F36" s="21">
        <f t="shared" si="0"/>
        <v>9.4523480000000006</v>
      </c>
      <c r="G36" s="22">
        <v>0.24</v>
      </c>
      <c r="H36" s="22">
        <f t="shared" si="3"/>
        <v>0.25262399999999996</v>
      </c>
      <c r="I36" s="23">
        <v>0</v>
      </c>
      <c r="J36" s="23"/>
      <c r="K36" s="23">
        <v>0.89</v>
      </c>
      <c r="L36" s="49">
        <v>0.48</v>
      </c>
      <c r="M36" s="53">
        <f t="shared" si="1"/>
        <v>9.7049720000000015</v>
      </c>
      <c r="N36" s="53">
        <f t="shared" si="2"/>
        <v>11.074972000000002</v>
      </c>
    </row>
    <row r="37" spans="1:14" s="1" customFormat="1" x14ac:dyDescent="0.3">
      <c r="A37" s="17">
        <v>32</v>
      </c>
      <c r="B37" s="18" t="s">
        <v>36</v>
      </c>
      <c r="C37" s="24" t="s">
        <v>45</v>
      </c>
      <c r="D37" s="20">
        <v>506.4</v>
      </c>
      <c r="E37" s="21">
        <v>10.039999999999999</v>
      </c>
      <c r="F37" s="21">
        <f t="shared" si="0"/>
        <v>10.568104</v>
      </c>
      <c r="G37" s="22"/>
      <c r="H37" s="22"/>
      <c r="I37" s="23">
        <v>0</v>
      </c>
      <c r="J37" s="23"/>
      <c r="K37" s="23">
        <v>0.89</v>
      </c>
      <c r="L37" s="49">
        <v>0.48</v>
      </c>
      <c r="M37" s="53">
        <f t="shared" si="1"/>
        <v>10.568104</v>
      </c>
      <c r="N37" s="53">
        <f t="shared" si="2"/>
        <v>11.938104000000001</v>
      </c>
    </row>
    <row r="38" spans="1:14" s="1" customFormat="1" x14ac:dyDescent="0.3">
      <c r="A38" s="17">
        <v>33</v>
      </c>
      <c r="B38" s="18" t="s">
        <v>36</v>
      </c>
      <c r="C38" s="24" t="s">
        <v>46</v>
      </c>
      <c r="D38" s="20">
        <v>127.9</v>
      </c>
      <c r="E38" s="21">
        <v>9.49</v>
      </c>
      <c r="F38" s="21">
        <f t="shared" si="0"/>
        <v>9.9891740000000002</v>
      </c>
      <c r="G38" s="22">
        <v>0.24</v>
      </c>
      <c r="H38" s="22">
        <f t="shared" si="3"/>
        <v>0.25262399999999996</v>
      </c>
      <c r="I38" s="23">
        <v>0</v>
      </c>
      <c r="J38" s="23"/>
      <c r="K38" s="23">
        <v>0.89</v>
      </c>
      <c r="L38" s="49">
        <v>0.48</v>
      </c>
      <c r="M38" s="53">
        <f t="shared" si="1"/>
        <v>10.241797999999999</v>
      </c>
      <c r="N38" s="53">
        <f t="shared" si="2"/>
        <v>11.611798</v>
      </c>
    </row>
    <row r="39" spans="1:14" s="1" customFormat="1" x14ac:dyDescent="0.3">
      <c r="A39" s="17">
        <v>34</v>
      </c>
      <c r="B39" s="18" t="s">
        <v>36</v>
      </c>
      <c r="C39" s="24" t="s">
        <v>47</v>
      </c>
      <c r="D39" s="20">
        <v>118.2</v>
      </c>
      <c r="E39" s="21">
        <v>9.42</v>
      </c>
      <c r="F39" s="21">
        <f t="shared" si="0"/>
        <v>9.9154920000000004</v>
      </c>
      <c r="G39" s="22">
        <v>0.24</v>
      </c>
      <c r="H39" s="22">
        <f t="shared" si="3"/>
        <v>0.25262399999999996</v>
      </c>
      <c r="I39" s="23">
        <v>0</v>
      </c>
      <c r="J39" s="23"/>
      <c r="K39" s="23">
        <v>0.89</v>
      </c>
      <c r="L39" s="49">
        <v>0.48</v>
      </c>
      <c r="M39" s="53">
        <f t="shared" si="1"/>
        <v>10.168116000000001</v>
      </c>
      <c r="N39" s="53">
        <f t="shared" si="2"/>
        <v>11.538116000000002</v>
      </c>
    </row>
    <row r="40" spans="1:14" s="1" customFormat="1" x14ac:dyDescent="0.3">
      <c r="A40" s="17">
        <v>35</v>
      </c>
      <c r="B40" s="18" t="s">
        <v>36</v>
      </c>
      <c r="C40" s="24" t="s">
        <v>48</v>
      </c>
      <c r="D40" s="20">
        <v>88.4</v>
      </c>
      <c r="E40" s="21">
        <v>9.57</v>
      </c>
      <c r="F40" s="21">
        <f t="shared" si="0"/>
        <v>10.073382000000001</v>
      </c>
      <c r="G40" s="22">
        <v>0.24</v>
      </c>
      <c r="H40" s="22">
        <f t="shared" si="3"/>
        <v>0.25262399999999996</v>
      </c>
      <c r="I40" s="23">
        <v>0</v>
      </c>
      <c r="J40" s="23"/>
      <c r="K40" s="23">
        <v>0.89</v>
      </c>
      <c r="L40" s="49">
        <v>0.48</v>
      </c>
      <c r="M40" s="53">
        <f t="shared" si="1"/>
        <v>10.326006</v>
      </c>
      <c r="N40" s="53">
        <f t="shared" si="2"/>
        <v>11.696006000000001</v>
      </c>
    </row>
    <row r="41" spans="1:14" s="1" customFormat="1" x14ac:dyDescent="0.3">
      <c r="A41" s="17">
        <v>36</v>
      </c>
      <c r="B41" s="18" t="s">
        <v>36</v>
      </c>
      <c r="C41" s="24" t="s">
        <v>49</v>
      </c>
      <c r="D41" s="20">
        <v>291</v>
      </c>
      <c r="E41" s="21">
        <v>8.89</v>
      </c>
      <c r="F41" s="21">
        <f t="shared" si="0"/>
        <v>9.3576139999999999</v>
      </c>
      <c r="G41" s="22">
        <v>0.24</v>
      </c>
      <c r="H41" s="22">
        <f t="shared" si="3"/>
        <v>0.25262399999999996</v>
      </c>
      <c r="I41" s="23">
        <v>0</v>
      </c>
      <c r="J41" s="23"/>
      <c r="K41" s="23">
        <v>0.89</v>
      </c>
      <c r="L41" s="49">
        <v>0.48</v>
      </c>
      <c r="M41" s="53">
        <f t="shared" si="1"/>
        <v>9.6102379999999989</v>
      </c>
      <c r="N41" s="53">
        <f t="shared" si="2"/>
        <v>10.980238</v>
      </c>
    </row>
    <row r="42" spans="1:14" s="1" customFormat="1" x14ac:dyDescent="0.3">
      <c r="A42" s="17">
        <v>37</v>
      </c>
      <c r="B42" s="18" t="s">
        <v>50</v>
      </c>
      <c r="C42" s="24" t="s">
        <v>51</v>
      </c>
      <c r="D42" s="20">
        <v>4023.1</v>
      </c>
      <c r="E42" s="21">
        <v>9.48</v>
      </c>
      <c r="F42" s="21">
        <f t="shared" si="0"/>
        <v>9.9786479999999997</v>
      </c>
      <c r="G42" s="22">
        <v>0.24</v>
      </c>
      <c r="H42" s="22">
        <f t="shared" si="3"/>
        <v>0.25262399999999996</v>
      </c>
      <c r="I42" s="23">
        <v>0</v>
      </c>
      <c r="J42" s="23"/>
      <c r="K42" s="23">
        <v>0.89</v>
      </c>
      <c r="L42" s="49">
        <v>0.48</v>
      </c>
      <c r="M42" s="53">
        <f t="shared" si="1"/>
        <v>10.231272000000001</v>
      </c>
      <c r="N42" s="53">
        <f t="shared" si="2"/>
        <v>11.601272000000002</v>
      </c>
    </row>
    <row r="43" spans="1:14" s="1" customFormat="1" x14ac:dyDescent="0.3">
      <c r="A43" s="17">
        <v>38</v>
      </c>
      <c r="B43" s="18" t="s">
        <v>50</v>
      </c>
      <c r="C43" s="24" t="s">
        <v>52</v>
      </c>
      <c r="D43" s="20">
        <v>1401.5</v>
      </c>
      <c r="E43" s="21">
        <v>9.6</v>
      </c>
      <c r="F43" s="21">
        <f t="shared" si="0"/>
        <v>10.10496</v>
      </c>
      <c r="G43" s="22">
        <v>0.24</v>
      </c>
      <c r="H43" s="22">
        <f t="shared" si="3"/>
        <v>0.25262399999999996</v>
      </c>
      <c r="I43" s="23">
        <v>0</v>
      </c>
      <c r="J43" s="23"/>
      <c r="K43" s="23">
        <v>0.89</v>
      </c>
      <c r="L43" s="49">
        <v>0.48</v>
      </c>
      <c r="M43" s="53">
        <f t="shared" si="1"/>
        <v>10.357583999999999</v>
      </c>
      <c r="N43" s="53">
        <f t="shared" si="2"/>
        <v>11.727584</v>
      </c>
    </row>
    <row r="44" spans="1:14" s="1" customFormat="1" x14ac:dyDescent="0.3">
      <c r="A44" s="17">
        <v>39</v>
      </c>
      <c r="B44" s="18" t="s">
        <v>50</v>
      </c>
      <c r="C44" s="24" t="s">
        <v>53</v>
      </c>
      <c r="D44" s="20">
        <v>3929.4</v>
      </c>
      <c r="E44" s="21">
        <v>9.2899999999999991</v>
      </c>
      <c r="F44" s="21">
        <f t="shared" si="0"/>
        <v>9.7786539999999995</v>
      </c>
      <c r="G44" s="22">
        <v>0.24</v>
      </c>
      <c r="H44" s="22">
        <f t="shared" si="3"/>
        <v>0.25262399999999996</v>
      </c>
      <c r="I44" s="23">
        <v>0</v>
      </c>
      <c r="J44" s="23"/>
      <c r="K44" s="23">
        <v>0.89</v>
      </c>
      <c r="L44" s="49">
        <v>0.48</v>
      </c>
      <c r="M44" s="53">
        <f t="shared" si="1"/>
        <v>10.031278</v>
      </c>
      <c r="N44" s="53">
        <f t="shared" si="2"/>
        <v>11.401278000000001</v>
      </c>
    </row>
    <row r="45" spans="1:14" s="1" customFormat="1" x14ac:dyDescent="0.3">
      <c r="A45" s="17">
        <v>40</v>
      </c>
      <c r="B45" s="18" t="s">
        <v>50</v>
      </c>
      <c r="C45" s="24" t="s">
        <v>54</v>
      </c>
      <c r="D45" s="20">
        <v>531.9</v>
      </c>
      <c r="E45" s="21">
        <v>9.2100000000000009</v>
      </c>
      <c r="F45" s="21">
        <f t="shared" si="0"/>
        <v>9.694446000000001</v>
      </c>
      <c r="G45" s="22">
        <v>0.24</v>
      </c>
      <c r="H45" s="22">
        <f t="shared" si="3"/>
        <v>0.25262399999999996</v>
      </c>
      <c r="I45" s="23">
        <v>0</v>
      </c>
      <c r="J45" s="23"/>
      <c r="K45" s="23">
        <v>0.89</v>
      </c>
      <c r="L45" s="49">
        <v>0.48</v>
      </c>
      <c r="M45" s="53">
        <f t="shared" si="1"/>
        <v>9.9470700000000001</v>
      </c>
      <c r="N45" s="53">
        <f t="shared" si="2"/>
        <v>11.317070000000001</v>
      </c>
    </row>
    <row r="46" spans="1:14" s="1" customFormat="1" x14ac:dyDescent="0.3">
      <c r="A46" s="17">
        <v>41</v>
      </c>
      <c r="B46" s="18" t="s">
        <v>50</v>
      </c>
      <c r="C46" s="24" t="s">
        <v>55</v>
      </c>
      <c r="D46" s="20">
        <v>3539.6</v>
      </c>
      <c r="E46" s="21">
        <v>10.19</v>
      </c>
      <c r="F46" s="21">
        <f t="shared" si="0"/>
        <v>10.725994</v>
      </c>
      <c r="G46" s="22">
        <v>0.24</v>
      </c>
      <c r="H46" s="22">
        <f t="shared" si="3"/>
        <v>0.25262399999999996</v>
      </c>
      <c r="I46" s="23">
        <v>0</v>
      </c>
      <c r="J46" s="23"/>
      <c r="K46" s="23">
        <v>0.89</v>
      </c>
      <c r="L46" s="49">
        <v>0.48</v>
      </c>
      <c r="M46" s="53">
        <f t="shared" si="1"/>
        <v>10.978618000000001</v>
      </c>
      <c r="N46" s="53">
        <f t="shared" si="2"/>
        <v>12.348618000000002</v>
      </c>
    </row>
    <row r="47" spans="1:14" s="1" customFormat="1" x14ac:dyDescent="0.3">
      <c r="A47" s="17">
        <v>42</v>
      </c>
      <c r="B47" s="18" t="s">
        <v>50</v>
      </c>
      <c r="C47" s="20">
        <v>137</v>
      </c>
      <c r="D47" s="20">
        <v>296.8</v>
      </c>
      <c r="E47" s="21">
        <v>11.36</v>
      </c>
      <c r="F47" s="21">
        <f t="shared" si="0"/>
        <v>11.957535999999999</v>
      </c>
      <c r="G47" s="22">
        <v>0.24</v>
      </c>
      <c r="H47" s="22">
        <f t="shared" si="3"/>
        <v>0.25262399999999996</v>
      </c>
      <c r="I47" s="23">
        <v>0</v>
      </c>
      <c r="J47" s="23"/>
      <c r="K47" s="23">
        <v>0.89</v>
      </c>
      <c r="L47" s="49">
        <v>0.48</v>
      </c>
      <c r="M47" s="53">
        <f t="shared" si="1"/>
        <v>12.210159999999998</v>
      </c>
      <c r="N47" s="53">
        <f t="shared" si="2"/>
        <v>13.580159999999999</v>
      </c>
    </row>
    <row r="48" spans="1:14" s="1" customFormat="1" x14ac:dyDescent="0.3">
      <c r="A48" s="17">
        <v>43</v>
      </c>
      <c r="B48" s="18" t="s">
        <v>50</v>
      </c>
      <c r="C48" s="24" t="s">
        <v>56</v>
      </c>
      <c r="D48" s="20">
        <v>521.79999999999995</v>
      </c>
      <c r="E48" s="21">
        <v>9.2200000000000006</v>
      </c>
      <c r="F48" s="21">
        <f t="shared" si="0"/>
        <v>9.7049720000000015</v>
      </c>
      <c r="G48" s="22">
        <v>0.24</v>
      </c>
      <c r="H48" s="22">
        <f t="shared" si="3"/>
        <v>0.25262399999999996</v>
      </c>
      <c r="I48" s="23">
        <v>0</v>
      </c>
      <c r="J48" s="23"/>
      <c r="K48" s="23">
        <v>0.89</v>
      </c>
      <c r="L48" s="49">
        <v>0.48</v>
      </c>
      <c r="M48" s="53">
        <f t="shared" si="1"/>
        <v>9.9575960000000023</v>
      </c>
      <c r="N48" s="53">
        <f t="shared" si="2"/>
        <v>11.327596000000003</v>
      </c>
    </row>
    <row r="49" spans="1:14" s="1" customFormat="1" x14ac:dyDescent="0.3">
      <c r="A49" s="17">
        <v>44</v>
      </c>
      <c r="B49" s="18" t="s">
        <v>50</v>
      </c>
      <c r="C49" s="24" t="s">
        <v>57</v>
      </c>
      <c r="D49" s="20">
        <v>760.2</v>
      </c>
      <c r="E49" s="21">
        <v>10.29</v>
      </c>
      <c r="F49" s="21">
        <f t="shared" si="0"/>
        <v>10.831253999999999</v>
      </c>
      <c r="G49" s="22">
        <v>0.24</v>
      </c>
      <c r="H49" s="22">
        <f t="shared" si="3"/>
        <v>0.25262399999999996</v>
      </c>
      <c r="I49" s="23">
        <v>0</v>
      </c>
      <c r="J49" s="23"/>
      <c r="K49" s="23">
        <v>0.89</v>
      </c>
      <c r="L49" s="49">
        <v>0.48</v>
      </c>
      <c r="M49" s="53">
        <f t="shared" si="1"/>
        <v>11.083877999999999</v>
      </c>
      <c r="N49" s="53">
        <f t="shared" si="2"/>
        <v>12.453878</v>
      </c>
    </row>
    <row r="50" spans="1:14" s="1" customFormat="1" x14ac:dyDescent="0.3">
      <c r="A50" s="17">
        <v>45</v>
      </c>
      <c r="B50" s="18" t="s">
        <v>50</v>
      </c>
      <c r="C50" s="24" t="s">
        <v>58</v>
      </c>
      <c r="D50" s="20">
        <v>544.1</v>
      </c>
      <c r="E50" s="21">
        <v>9.2200000000000006</v>
      </c>
      <c r="F50" s="21">
        <f t="shared" si="0"/>
        <v>9.7049720000000015</v>
      </c>
      <c r="G50" s="22">
        <v>0.24</v>
      </c>
      <c r="H50" s="22">
        <f t="shared" si="3"/>
        <v>0.25262399999999996</v>
      </c>
      <c r="I50" s="23">
        <v>0</v>
      </c>
      <c r="J50" s="23"/>
      <c r="K50" s="23">
        <v>0.89</v>
      </c>
      <c r="L50" s="49">
        <v>0.48</v>
      </c>
      <c r="M50" s="53">
        <f t="shared" si="1"/>
        <v>9.9575960000000023</v>
      </c>
      <c r="N50" s="53">
        <f t="shared" si="2"/>
        <v>11.327596000000003</v>
      </c>
    </row>
    <row r="51" spans="1:14" s="1" customFormat="1" x14ac:dyDescent="0.3">
      <c r="A51" s="17">
        <v>46</v>
      </c>
      <c r="B51" s="18" t="s">
        <v>50</v>
      </c>
      <c r="C51" s="24" t="s">
        <v>59</v>
      </c>
      <c r="D51" s="20">
        <v>992</v>
      </c>
      <c r="E51" s="21">
        <v>9.8800000000000008</v>
      </c>
      <c r="F51" s="21">
        <f t="shared" si="0"/>
        <v>10.399688000000001</v>
      </c>
      <c r="G51" s="22">
        <v>0.24</v>
      </c>
      <c r="H51" s="22">
        <f t="shared" si="3"/>
        <v>0.25262399999999996</v>
      </c>
      <c r="I51" s="23">
        <v>0</v>
      </c>
      <c r="J51" s="23"/>
      <c r="K51" s="23">
        <v>0.89</v>
      </c>
      <c r="L51" s="49">
        <v>0.48</v>
      </c>
      <c r="M51" s="53">
        <f t="shared" si="1"/>
        <v>10.652312000000002</v>
      </c>
      <c r="N51" s="53">
        <f t="shared" si="2"/>
        <v>12.022312000000003</v>
      </c>
    </row>
    <row r="52" spans="1:14" s="1" customFormat="1" ht="34.5" x14ac:dyDescent="0.3">
      <c r="A52" s="17">
        <v>47</v>
      </c>
      <c r="B52" s="18" t="s">
        <v>50</v>
      </c>
      <c r="C52" s="24" t="s">
        <v>60</v>
      </c>
      <c r="D52" s="20">
        <f>406.8+370.2</f>
        <v>777</v>
      </c>
      <c r="E52" s="21">
        <v>11.01</v>
      </c>
      <c r="F52" s="21">
        <f t="shared" si="0"/>
        <v>11.589126</v>
      </c>
      <c r="G52" s="22">
        <v>0.24</v>
      </c>
      <c r="H52" s="22">
        <f t="shared" si="3"/>
        <v>0.25262399999999996</v>
      </c>
      <c r="I52" s="23">
        <v>0</v>
      </c>
      <c r="J52" s="23"/>
      <c r="K52" s="23">
        <v>0.89</v>
      </c>
      <c r="L52" s="49">
        <v>0.48</v>
      </c>
      <c r="M52" s="53">
        <f t="shared" si="1"/>
        <v>11.841750000000001</v>
      </c>
      <c r="N52" s="53">
        <f t="shared" si="2"/>
        <v>13.211750000000002</v>
      </c>
    </row>
    <row r="53" spans="1:14" s="1" customFormat="1" ht="34.5" x14ac:dyDescent="0.3">
      <c r="A53" s="17">
        <v>48</v>
      </c>
      <c r="B53" s="18" t="s">
        <v>50</v>
      </c>
      <c r="C53" s="24" t="s">
        <v>61</v>
      </c>
      <c r="D53" s="20">
        <v>1045.3</v>
      </c>
      <c r="E53" s="21">
        <v>9.6199999999999992</v>
      </c>
      <c r="F53" s="21">
        <f t="shared" si="0"/>
        <v>10.126011999999999</v>
      </c>
      <c r="G53" s="22">
        <v>0.24</v>
      </c>
      <c r="H53" s="22">
        <f t="shared" si="3"/>
        <v>0.25262399999999996</v>
      </c>
      <c r="I53" s="23">
        <v>0</v>
      </c>
      <c r="J53" s="23"/>
      <c r="K53" s="23">
        <v>0.89</v>
      </c>
      <c r="L53" s="49">
        <v>0.48</v>
      </c>
      <c r="M53" s="53">
        <f t="shared" si="1"/>
        <v>10.378636</v>
      </c>
      <c r="N53" s="53">
        <f t="shared" si="2"/>
        <v>11.748636000000001</v>
      </c>
    </row>
    <row r="54" spans="1:14" s="1" customFormat="1" ht="34.5" x14ac:dyDescent="0.3">
      <c r="A54" s="17">
        <v>49</v>
      </c>
      <c r="B54" s="18" t="s">
        <v>50</v>
      </c>
      <c r="C54" s="24" t="s">
        <v>62</v>
      </c>
      <c r="D54" s="20">
        <v>1918</v>
      </c>
      <c r="E54" s="21">
        <v>9.48</v>
      </c>
      <c r="F54" s="21">
        <f t="shared" si="0"/>
        <v>9.9786479999999997</v>
      </c>
      <c r="G54" s="22">
        <v>0.24</v>
      </c>
      <c r="H54" s="22">
        <f t="shared" si="3"/>
        <v>0.25262399999999996</v>
      </c>
      <c r="I54" s="23">
        <v>0</v>
      </c>
      <c r="J54" s="23"/>
      <c r="K54" s="23">
        <v>0.89</v>
      </c>
      <c r="L54" s="49">
        <v>0.48</v>
      </c>
      <c r="M54" s="53">
        <f t="shared" si="1"/>
        <v>10.231272000000001</v>
      </c>
      <c r="N54" s="53">
        <f t="shared" si="2"/>
        <v>11.601272000000002</v>
      </c>
    </row>
    <row r="55" spans="1:14" s="1" customFormat="1" ht="34.5" x14ac:dyDescent="0.3">
      <c r="A55" s="17">
        <v>50</v>
      </c>
      <c r="B55" s="18" t="s">
        <v>50</v>
      </c>
      <c r="C55" s="24" t="s">
        <v>63</v>
      </c>
      <c r="D55" s="20">
        <v>1817.1</v>
      </c>
      <c r="E55" s="21">
        <v>9.57</v>
      </c>
      <c r="F55" s="21">
        <f t="shared" si="0"/>
        <v>10.073382000000001</v>
      </c>
      <c r="G55" s="22">
        <v>0.24</v>
      </c>
      <c r="H55" s="22">
        <f t="shared" si="3"/>
        <v>0.25262399999999996</v>
      </c>
      <c r="I55" s="23">
        <v>0</v>
      </c>
      <c r="J55" s="23"/>
      <c r="K55" s="23">
        <v>0.89</v>
      </c>
      <c r="L55" s="49">
        <v>0.48</v>
      </c>
      <c r="M55" s="53">
        <f t="shared" si="1"/>
        <v>10.326006</v>
      </c>
      <c r="N55" s="53">
        <f t="shared" si="2"/>
        <v>11.696006000000001</v>
      </c>
    </row>
    <row r="56" spans="1:14" s="1" customFormat="1" ht="34.5" x14ac:dyDescent="0.3">
      <c r="A56" s="17">
        <v>51</v>
      </c>
      <c r="B56" s="18" t="s">
        <v>50</v>
      </c>
      <c r="C56" s="20" t="s">
        <v>64</v>
      </c>
      <c r="D56" s="20">
        <v>1826.3</v>
      </c>
      <c r="E56" s="21">
        <v>9.52</v>
      </c>
      <c r="F56" s="21">
        <f t="shared" si="0"/>
        <v>10.020752</v>
      </c>
      <c r="G56" s="22">
        <v>0.24</v>
      </c>
      <c r="H56" s="22">
        <f t="shared" si="3"/>
        <v>0.25262399999999996</v>
      </c>
      <c r="I56" s="23">
        <v>0</v>
      </c>
      <c r="J56" s="23"/>
      <c r="K56" s="23">
        <v>0.89</v>
      </c>
      <c r="L56" s="49">
        <v>0.48</v>
      </c>
      <c r="M56" s="53">
        <f t="shared" si="1"/>
        <v>10.273375999999999</v>
      </c>
      <c r="N56" s="53">
        <f t="shared" si="2"/>
        <v>11.643376</v>
      </c>
    </row>
    <row r="57" spans="1:14" s="1" customFormat="1" ht="34.5" x14ac:dyDescent="0.3">
      <c r="A57" s="17">
        <v>52</v>
      </c>
      <c r="B57" s="18" t="s">
        <v>50</v>
      </c>
      <c r="C57" s="20" t="s">
        <v>65</v>
      </c>
      <c r="D57" s="20">
        <v>1902.8</v>
      </c>
      <c r="E57" s="21">
        <v>8.26</v>
      </c>
      <c r="F57" s="21">
        <f t="shared" si="0"/>
        <v>8.6944759999999999</v>
      </c>
      <c r="G57" s="22">
        <v>0.24</v>
      </c>
      <c r="H57" s="22">
        <f t="shared" si="3"/>
        <v>0.25262399999999996</v>
      </c>
      <c r="I57" s="23">
        <v>0</v>
      </c>
      <c r="J57" s="23"/>
      <c r="K57" s="23">
        <v>0.89</v>
      </c>
      <c r="L57" s="49">
        <v>0.48</v>
      </c>
      <c r="M57" s="53">
        <f t="shared" si="1"/>
        <v>8.9470999999999989</v>
      </c>
      <c r="N57" s="53">
        <f t="shared" si="2"/>
        <v>10.3171</v>
      </c>
    </row>
    <row r="58" spans="1:14" s="1" customFormat="1" ht="34.5" x14ac:dyDescent="0.3">
      <c r="A58" s="17">
        <v>53</v>
      </c>
      <c r="B58" s="18" t="s">
        <v>50</v>
      </c>
      <c r="C58" s="20" t="s">
        <v>66</v>
      </c>
      <c r="D58" s="20">
        <v>848.7</v>
      </c>
      <c r="E58" s="21">
        <v>9.89</v>
      </c>
      <c r="F58" s="21">
        <f t="shared" si="0"/>
        <v>10.410214</v>
      </c>
      <c r="G58" s="22">
        <v>0.24</v>
      </c>
      <c r="H58" s="22">
        <f t="shared" si="3"/>
        <v>0.25262399999999996</v>
      </c>
      <c r="I58" s="23">
        <v>0</v>
      </c>
      <c r="J58" s="23"/>
      <c r="K58" s="23">
        <v>0.89</v>
      </c>
      <c r="L58" s="49">
        <v>0.48</v>
      </c>
      <c r="M58" s="53">
        <f t="shared" si="1"/>
        <v>10.662838000000001</v>
      </c>
      <c r="N58" s="53">
        <f t="shared" si="2"/>
        <v>12.032838000000002</v>
      </c>
    </row>
    <row r="59" spans="1:14" s="1" customFormat="1" x14ac:dyDescent="0.3">
      <c r="A59" s="17">
        <v>54</v>
      </c>
      <c r="B59" s="18" t="s">
        <v>50</v>
      </c>
      <c r="C59" s="24" t="s">
        <v>67</v>
      </c>
      <c r="D59" s="20">
        <v>308.2</v>
      </c>
      <c r="E59" s="21">
        <v>9.44</v>
      </c>
      <c r="F59" s="21">
        <f t="shared" si="0"/>
        <v>9.9365439999999996</v>
      </c>
      <c r="G59" s="22">
        <v>0.24</v>
      </c>
      <c r="H59" s="22">
        <f t="shared" si="3"/>
        <v>0.25262399999999996</v>
      </c>
      <c r="I59" s="23">
        <v>0</v>
      </c>
      <c r="J59" s="23"/>
      <c r="K59" s="23">
        <v>0.89</v>
      </c>
      <c r="L59" s="49">
        <v>0.48</v>
      </c>
      <c r="M59" s="53">
        <f t="shared" si="1"/>
        <v>10.189167999999999</v>
      </c>
      <c r="N59" s="53">
        <f t="shared" si="2"/>
        <v>11.559168</v>
      </c>
    </row>
    <row r="60" spans="1:14" s="1" customFormat="1" x14ac:dyDescent="0.3">
      <c r="A60" s="17">
        <v>55</v>
      </c>
      <c r="B60" s="18" t="s">
        <v>50</v>
      </c>
      <c r="C60" s="24" t="s">
        <v>68</v>
      </c>
      <c r="D60" s="20">
        <v>329.7</v>
      </c>
      <c r="E60" s="21">
        <v>9.41</v>
      </c>
      <c r="F60" s="21">
        <f t="shared" si="0"/>
        <v>9.9049659999999999</v>
      </c>
      <c r="G60" s="22">
        <v>0.24</v>
      </c>
      <c r="H60" s="22">
        <f t="shared" si="3"/>
        <v>0.25262399999999996</v>
      </c>
      <c r="I60" s="23">
        <v>0</v>
      </c>
      <c r="J60" s="23"/>
      <c r="K60" s="23">
        <v>0.89</v>
      </c>
      <c r="L60" s="49">
        <v>0.48</v>
      </c>
      <c r="M60" s="53">
        <f t="shared" si="1"/>
        <v>10.157589999999999</v>
      </c>
      <c r="N60" s="53">
        <f t="shared" si="2"/>
        <v>11.52759</v>
      </c>
    </row>
    <row r="61" spans="1:14" s="1" customFormat="1" x14ac:dyDescent="0.3">
      <c r="A61" s="17">
        <v>56</v>
      </c>
      <c r="B61" s="18" t="s">
        <v>50</v>
      </c>
      <c r="C61" s="24" t="s">
        <v>69</v>
      </c>
      <c r="D61" s="20">
        <v>59.1</v>
      </c>
      <c r="E61" s="21">
        <v>11.22</v>
      </c>
      <c r="F61" s="21">
        <f t="shared" si="0"/>
        <v>11.810172000000001</v>
      </c>
      <c r="G61" s="22">
        <v>0.24</v>
      </c>
      <c r="H61" s="22">
        <f t="shared" si="3"/>
        <v>0.25262399999999996</v>
      </c>
      <c r="I61" s="23">
        <v>0</v>
      </c>
      <c r="J61" s="23"/>
      <c r="K61" s="23">
        <v>0.89</v>
      </c>
      <c r="L61" s="49">
        <v>0.48</v>
      </c>
      <c r="M61" s="53">
        <f t="shared" si="1"/>
        <v>12.062796000000002</v>
      </c>
      <c r="N61" s="53">
        <f t="shared" si="2"/>
        <v>13.432796000000003</v>
      </c>
    </row>
    <row r="62" spans="1:14" s="1" customFormat="1" ht="34.5" x14ac:dyDescent="0.3">
      <c r="A62" s="30">
        <v>57</v>
      </c>
      <c r="B62" s="18" t="s">
        <v>70</v>
      </c>
      <c r="C62" s="24" t="s">
        <v>71</v>
      </c>
      <c r="D62" s="31">
        <v>1879.7</v>
      </c>
      <c r="E62" s="21">
        <v>9.84</v>
      </c>
      <c r="F62" s="32">
        <f t="shared" si="0"/>
        <v>10.357583999999999</v>
      </c>
      <c r="G62" s="22">
        <v>0.24</v>
      </c>
      <c r="H62" s="51">
        <f t="shared" si="3"/>
        <v>0.25262399999999996</v>
      </c>
      <c r="I62" s="23">
        <v>0</v>
      </c>
      <c r="J62" s="23"/>
      <c r="K62" s="33">
        <v>0.89</v>
      </c>
      <c r="L62" s="52">
        <v>0.48</v>
      </c>
      <c r="M62" s="53">
        <f t="shared" si="1"/>
        <v>10.610208</v>
      </c>
      <c r="N62" s="53">
        <f t="shared" si="2"/>
        <v>11.980208000000001</v>
      </c>
    </row>
    <row r="63" spans="1:14" s="1" customFormat="1" x14ac:dyDescent="0.3">
      <c r="A63" s="17">
        <v>58</v>
      </c>
      <c r="B63" s="18" t="s">
        <v>72</v>
      </c>
      <c r="C63" s="24" t="s">
        <v>73</v>
      </c>
      <c r="D63" s="20">
        <v>57.4</v>
      </c>
      <c r="E63" s="21">
        <v>9.91</v>
      </c>
      <c r="F63" s="21">
        <f t="shared" si="0"/>
        <v>10.431266000000001</v>
      </c>
      <c r="G63" s="22">
        <v>0.24</v>
      </c>
      <c r="H63" s="22">
        <f t="shared" si="3"/>
        <v>0.25262399999999996</v>
      </c>
      <c r="I63" s="23">
        <v>0</v>
      </c>
      <c r="J63" s="23"/>
      <c r="K63" s="23">
        <v>0.89</v>
      </c>
      <c r="L63" s="49">
        <v>0.48</v>
      </c>
      <c r="M63" s="53">
        <f t="shared" si="1"/>
        <v>10.683890000000002</v>
      </c>
      <c r="N63" s="53">
        <f t="shared" si="2"/>
        <v>12.053890000000003</v>
      </c>
    </row>
    <row r="64" spans="1:14" s="1" customFormat="1" x14ac:dyDescent="0.3">
      <c r="A64" s="17">
        <v>59</v>
      </c>
      <c r="B64" s="18" t="s">
        <v>72</v>
      </c>
      <c r="C64" s="20">
        <v>22</v>
      </c>
      <c r="D64" s="20">
        <v>278.60000000000002</v>
      </c>
      <c r="E64" s="21">
        <v>9.2200000000000006</v>
      </c>
      <c r="F64" s="21">
        <f t="shared" si="0"/>
        <v>9.7049720000000015</v>
      </c>
      <c r="G64" s="22">
        <v>0.24</v>
      </c>
      <c r="H64" s="22">
        <f t="shared" si="3"/>
        <v>0.25262399999999996</v>
      </c>
      <c r="I64" s="23">
        <v>0</v>
      </c>
      <c r="J64" s="23"/>
      <c r="K64" s="23">
        <v>0.89</v>
      </c>
      <c r="L64" s="49">
        <v>0.48</v>
      </c>
      <c r="M64" s="53">
        <f t="shared" si="1"/>
        <v>9.9575960000000023</v>
      </c>
      <c r="N64" s="53">
        <f t="shared" si="2"/>
        <v>11.327596000000003</v>
      </c>
    </row>
    <row r="65" spans="1:14" s="1" customFormat="1" x14ac:dyDescent="0.3">
      <c r="A65" s="17">
        <v>60</v>
      </c>
      <c r="B65" s="18" t="s">
        <v>72</v>
      </c>
      <c r="C65" s="20">
        <v>10</v>
      </c>
      <c r="D65" s="20">
        <v>275.5</v>
      </c>
      <c r="E65" s="21">
        <v>9.57</v>
      </c>
      <c r="F65" s="21">
        <f t="shared" si="0"/>
        <v>10.073382000000001</v>
      </c>
      <c r="G65" s="22">
        <v>0.24</v>
      </c>
      <c r="H65" s="22">
        <f t="shared" si="3"/>
        <v>0.25262399999999996</v>
      </c>
      <c r="I65" s="23">
        <v>0</v>
      </c>
      <c r="J65" s="23"/>
      <c r="K65" s="23">
        <v>0.89</v>
      </c>
      <c r="L65" s="49">
        <v>0.48</v>
      </c>
      <c r="M65" s="53">
        <f t="shared" si="1"/>
        <v>10.326006</v>
      </c>
      <c r="N65" s="53">
        <f t="shared" si="2"/>
        <v>11.696006000000001</v>
      </c>
    </row>
    <row r="66" spans="1:14" s="1" customFormat="1" x14ac:dyDescent="0.3">
      <c r="A66" s="17">
        <v>61</v>
      </c>
      <c r="B66" s="18" t="s">
        <v>72</v>
      </c>
      <c r="C66" s="20">
        <v>20</v>
      </c>
      <c r="D66" s="20">
        <v>276.8</v>
      </c>
      <c r="E66" s="21">
        <v>9.27</v>
      </c>
      <c r="F66" s="21">
        <f t="shared" si="0"/>
        <v>9.7576020000000003</v>
      </c>
      <c r="G66" s="22">
        <v>0.24</v>
      </c>
      <c r="H66" s="22">
        <f t="shared" si="3"/>
        <v>0.25262399999999996</v>
      </c>
      <c r="I66" s="23">
        <v>0</v>
      </c>
      <c r="J66" s="23"/>
      <c r="K66" s="23">
        <v>0.89</v>
      </c>
      <c r="L66" s="49">
        <v>0.48</v>
      </c>
      <c r="M66" s="53">
        <f t="shared" si="1"/>
        <v>10.010225999999999</v>
      </c>
      <c r="N66" s="53">
        <f t="shared" si="2"/>
        <v>11.380226</v>
      </c>
    </row>
    <row r="67" spans="1:14" s="1" customFormat="1" x14ac:dyDescent="0.3">
      <c r="A67" s="17">
        <v>62</v>
      </c>
      <c r="B67" s="18" t="s">
        <v>72</v>
      </c>
      <c r="C67" s="20" t="s">
        <v>74</v>
      </c>
      <c r="D67" s="20">
        <v>2459.1</v>
      </c>
      <c r="E67" s="21">
        <v>9.02</v>
      </c>
      <c r="F67" s="21">
        <f t="shared" si="0"/>
        <v>9.494451999999999</v>
      </c>
      <c r="G67" s="22">
        <v>0.24</v>
      </c>
      <c r="H67" s="22">
        <f t="shared" si="3"/>
        <v>0.25262399999999996</v>
      </c>
      <c r="I67" s="23">
        <v>0</v>
      </c>
      <c r="J67" s="23"/>
      <c r="K67" s="23">
        <v>0.89</v>
      </c>
      <c r="L67" s="49">
        <v>0.48</v>
      </c>
      <c r="M67" s="53">
        <f t="shared" si="1"/>
        <v>9.7470759999999999</v>
      </c>
      <c r="N67" s="53">
        <f t="shared" si="2"/>
        <v>11.117076000000001</v>
      </c>
    </row>
    <row r="68" spans="1:14" s="1" customFormat="1" x14ac:dyDescent="0.3">
      <c r="A68" s="17">
        <v>63</v>
      </c>
      <c r="B68" s="18" t="s">
        <v>72</v>
      </c>
      <c r="C68" s="24" t="s">
        <v>75</v>
      </c>
      <c r="D68" s="20">
        <v>58.3</v>
      </c>
      <c r="E68" s="21">
        <v>8.4499999999999993</v>
      </c>
      <c r="F68" s="21">
        <f t="shared" si="0"/>
        <v>8.8944700000000001</v>
      </c>
      <c r="G68" s="22">
        <v>0.24</v>
      </c>
      <c r="H68" s="22">
        <f t="shared" si="3"/>
        <v>0.25262399999999996</v>
      </c>
      <c r="I68" s="23">
        <v>0</v>
      </c>
      <c r="J68" s="23"/>
      <c r="K68" s="23">
        <v>0.89</v>
      </c>
      <c r="L68" s="49">
        <v>0.48</v>
      </c>
      <c r="M68" s="53">
        <f t="shared" si="1"/>
        <v>9.1470939999999992</v>
      </c>
      <c r="N68" s="53">
        <f t="shared" si="2"/>
        <v>10.517094</v>
      </c>
    </row>
    <row r="69" spans="1:14" s="1" customFormat="1" x14ac:dyDescent="0.3">
      <c r="A69" s="17">
        <v>64</v>
      </c>
      <c r="B69" s="18" t="s">
        <v>72</v>
      </c>
      <c r="C69" s="24" t="s">
        <v>76</v>
      </c>
      <c r="D69" s="20">
        <v>58.5</v>
      </c>
      <c r="E69" s="21">
        <v>8.4499999999999993</v>
      </c>
      <c r="F69" s="21">
        <f t="shared" si="0"/>
        <v>8.8944700000000001</v>
      </c>
      <c r="G69" s="22">
        <v>0.24</v>
      </c>
      <c r="H69" s="22">
        <f t="shared" si="3"/>
        <v>0.25262399999999996</v>
      </c>
      <c r="I69" s="23">
        <v>0</v>
      </c>
      <c r="J69" s="23"/>
      <c r="K69" s="23">
        <v>0.89</v>
      </c>
      <c r="L69" s="49">
        <v>0.48</v>
      </c>
      <c r="M69" s="53">
        <f t="shared" si="1"/>
        <v>9.1470939999999992</v>
      </c>
      <c r="N69" s="53">
        <f t="shared" si="2"/>
        <v>10.517094</v>
      </c>
    </row>
    <row r="70" spans="1:14" s="1" customFormat="1" x14ac:dyDescent="0.3">
      <c r="A70" s="17">
        <v>65</v>
      </c>
      <c r="B70" s="18" t="s">
        <v>72</v>
      </c>
      <c r="C70" s="24" t="s">
        <v>77</v>
      </c>
      <c r="D70" s="20">
        <v>59.4</v>
      </c>
      <c r="E70" s="21">
        <v>8.4499999999999993</v>
      </c>
      <c r="F70" s="21">
        <f t="shared" ref="F70:F131" si="4">E70*0.0526+E70</f>
        <v>8.8944700000000001</v>
      </c>
      <c r="G70" s="22">
        <v>0.24</v>
      </c>
      <c r="H70" s="22">
        <f t="shared" si="3"/>
        <v>0.25262399999999996</v>
      </c>
      <c r="I70" s="23">
        <v>0</v>
      </c>
      <c r="J70" s="23"/>
      <c r="K70" s="23">
        <v>0.89</v>
      </c>
      <c r="L70" s="49">
        <v>0.48</v>
      </c>
      <c r="M70" s="53">
        <f t="shared" si="1"/>
        <v>9.1470939999999992</v>
      </c>
      <c r="N70" s="53">
        <f t="shared" si="2"/>
        <v>10.517094</v>
      </c>
    </row>
    <row r="71" spans="1:14" s="1" customFormat="1" x14ac:dyDescent="0.3">
      <c r="A71" s="17">
        <v>66</v>
      </c>
      <c r="B71" s="18" t="s">
        <v>72</v>
      </c>
      <c r="C71" s="24" t="s">
        <v>78</v>
      </c>
      <c r="D71" s="20">
        <v>58.8</v>
      </c>
      <c r="E71" s="21">
        <v>8.4499999999999993</v>
      </c>
      <c r="F71" s="21">
        <f t="shared" si="4"/>
        <v>8.8944700000000001</v>
      </c>
      <c r="G71" s="22">
        <v>0.24</v>
      </c>
      <c r="H71" s="22">
        <f t="shared" si="3"/>
        <v>0.25262399999999996</v>
      </c>
      <c r="I71" s="23">
        <v>0</v>
      </c>
      <c r="J71" s="23"/>
      <c r="K71" s="23">
        <v>0.89</v>
      </c>
      <c r="L71" s="49">
        <v>0.48</v>
      </c>
      <c r="M71" s="53">
        <f t="shared" ref="M71:M131" si="5">F71+H71+J71</f>
        <v>9.1470939999999992</v>
      </c>
      <c r="N71" s="53">
        <f t="shared" ref="N71:N131" si="6">F71+H71+J71+K71+L71</f>
        <v>10.517094</v>
      </c>
    </row>
    <row r="72" spans="1:14" s="1" customFormat="1" x14ac:dyDescent="0.3">
      <c r="A72" s="17">
        <v>67</v>
      </c>
      <c r="B72" s="18" t="s">
        <v>72</v>
      </c>
      <c r="C72" s="24" t="s">
        <v>79</v>
      </c>
      <c r="D72" s="20">
        <v>56.9</v>
      </c>
      <c r="E72" s="21">
        <v>8.4499999999999993</v>
      </c>
      <c r="F72" s="21">
        <f t="shared" si="4"/>
        <v>8.8944700000000001</v>
      </c>
      <c r="G72" s="22">
        <v>0.24</v>
      </c>
      <c r="H72" s="22">
        <f t="shared" ref="H72:H131" si="7">G72*1.0526</f>
        <v>0.25262399999999996</v>
      </c>
      <c r="I72" s="23">
        <v>0</v>
      </c>
      <c r="J72" s="23"/>
      <c r="K72" s="23">
        <v>0.89</v>
      </c>
      <c r="L72" s="49">
        <v>0.48</v>
      </c>
      <c r="M72" s="53">
        <f t="shared" si="5"/>
        <v>9.1470939999999992</v>
      </c>
      <c r="N72" s="53">
        <f t="shared" si="6"/>
        <v>10.517094</v>
      </c>
    </row>
    <row r="73" spans="1:14" s="1" customFormat="1" x14ac:dyDescent="0.3">
      <c r="A73" s="17">
        <v>68</v>
      </c>
      <c r="B73" s="18" t="s">
        <v>72</v>
      </c>
      <c r="C73" s="24" t="s">
        <v>80</v>
      </c>
      <c r="D73" s="20">
        <v>58.9</v>
      </c>
      <c r="E73" s="21">
        <v>8.4499999999999993</v>
      </c>
      <c r="F73" s="21">
        <f t="shared" si="4"/>
        <v>8.8944700000000001</v>
      </c>
      <c r="G73" s="22">
        <v>0.24</v>
      </c>
      <c r="H73" s="22">
        <f t="shared" si="7"/>
        <v>0.25262399999999996</v>
      </c>
      <c r="I73" s="23">
        <v>0</v>
      </c>
      <c r="J73" s="23"/>
      <c r="K73" s="23">
        <v>0.89</v>
      </c>
      <c r="L73" s="49">
        <v>0.48</v>
      </c>
      <c r="M73" s="53">
        <f t="shared" si="5"/>
        <v>9.1470939999999992</v>
      </c>
      <c r="N73" s="53">
        <f t="shared" si="6"/>
        <v>10.517094</v>
      </c>
    </row>
    <row r="74" spans="1:14" s="1" customFormat="1" x14ac:dyDescent="0.3">
      <c r="A74" s="17">
        <v>69</v>
      </c>
      <c r="B74" s="18" t="s">
        <v>72</v>
      </c>
      <c r="C74" s="24" t="s">
        <v>81</v>
      </c>
      <c r="D74" s="20">
        <v>57.7</v>
      </c>
      <c r="E74" s="21">
        <v>8.4499999999999993</v>
      </c>
      <c r="F74" s="21">
        <f t="shared" si="4"/>
        <v>8.8944700000000001</v>
      </c>
      <c r="G74" s="22">
        <v>0.24</v>
      </c>
      <c r="H74" s="22">
        <f t="shared" si="7"/>
        <v>0.25262399999999996</v>
      </c>
      <c r="I74" s="23">
        <v>0</v>
      </c>
      <c r="J74" s="23"/>
      <c r="K74" s="23">
        <v>0.89</v>
      </c>
      <c r="L74" s="49">
        <v>0.48</v>
      </c>
      <c r="M74" s="53">
        <f t="shared" si="5"/>
        <v>9.1470939999999992</v>
      </c>
      <c r="N74" s="53">
        <f t="shared" si="6"/>
        <v>10.517094</v>
      </c>
    </row>
    <row r="75" spans="1:14" s="1" customFormat="1" x14ac:dyDescent="0.3">
      <c r="A75" s="17">
        <v>70</v>
      </c>
      <c r="B75" s="18" t="s">
        <v>72</v>
      </c>
      <c r="C75" s="19">
        <v>88</v>
      </c>
      <c r="D75" s="20">
        <v>58.7</v>
      </c>
      <c r="E75" s="21">
        <v>8.4499999999999993</v>
      </c>
      <c r="F75" s="21">
        <f t="shared" si="4"/>
        <v>8.8944700000000001</v>
      </c>
      <c r="G75" s="22">
        <v>0.24</v>
      </c>
      <c r="H75" s="22">
        <f t="shared" si="7"/>
        <v>0.25262399999999996</v>
      </c>
      <c r="I75" s="23">
        <v>0</v>
      </c>
      <c r="J75" s="23"/>
      <c r="K75" s="23">
        <v>0.89</v>
      </c>
      <c r="L75" s="49">
        <v>0.48</v>
      </c>
      <c r="M75" s="53">
        <f t="shared" si="5"/>
        <v>9.1470939999999992</v>
      </c>
      <c r="N75" s="53">
        <f t="shared" si="6"/>
        <v>10.517094</v>
      </c>
    </row>
    <row r="76" spans="1:14" s="1" customFormat="1" x14ac:dyDescent="0.3">
      <c r="A76" s="17">
        <v>71</v>
      </c>
      <c r="B76" s="18" t="s">
        <v>82</v>
      </c>
      <c r="C76" s="19">
        <v>3</v>
      </c>
      <c r="D76" s="20">
        <v>1112</v>
      </c>
      <c r="E76" s="21">
        <v>11.22</v>
      </c>
      <c r="F76" s="21">
        <f t="shared" si="4"/>
        <v>11.810172000000001</v>
      </c>
      <c r="G76" s="22"/>
      <c r="H76" s="22"/>
      <c r="I76" s="23">
        <v>2.21</v>
      </c>
      <c r="J76" s="50">
        <f>I76*1.0526</f>
        <v>2.3262459999999998</v>
      </c>
      <c r="K76" s="23">
        <v>0.89</v>
      </c>
      <c r="L76" s="49">
        <v>0.48</v>
      </c>
      <c r="M76" s="53">
        <f t="shared" si="5"/>
        <v>14.136418000000001</v>
      </c>
      <c r="N76" s="53">
        <f t="shared" si="6"/>
        <v>15.506418000000002</v>
      </c>
    </row>
    <row r="77" spans="1:14" s="1" customFormat="1" x14ac:dyDescent="0.3">
      <c r="A77" s="17">
        <v>72</v>
      </c>
      <c r="B77" s="18" t="s">
        <v>83</v>
      </c>
      <c r="C77" s="20" t="s">
        <v>84</v>
      </c>
      <c r="D77" s="20">
        <v>3343.8</v>
      </c>
      <c r="E77" s="21">
        <v>9.27</v>
      </c>
      <c r="F77" s="21">
        <f t="shared" si="4"/>
        <v>9.7576020000000003</v>
      </c>
      <c r="G77" s="22">
        <v>0.24</v>
      </c>
      <c r="H77" s="22">
        <f t="shared" si="7"/>
        <v>0.25262399999999996</v>
      </c>
      <c r="I77" s="23">
        <v>0</v>
      </c>
      <c r="J77" s="23"/>
      <c r="K77" s="23">
        <v>0.89</v>
      </c>
      <c r="L77" s="49">
        <v>0.48</v>
      </c>
      <c r="M77" s="53">
        <f t="shared" si="5"/>
        <v>10.010225999999999</v>
      </c>
      <c r="N77" s="53">
        <f t="shared" si="6"/>
        <v>11.380226</v>
      </c>
    </row>
    <row r="78" spans="1:14" s="1" customFormat="1" x14ac:dyDescent="0.3">
      <c r="A78" s="17">
        <v>73</v>
      </c>
      <c r="B78" s="18" t="s">
        <v>83</v>
      </c>
      <c r="C78" s="20" t="s">
        <v>85</v>
      </c>
      <c r="D78" s="20">
        <v>3373.8</v>
      </c>
      <c r="E78" s="21">
        <v>9.2799999999999994</v>
      </c>
      <c r="F78" s="21">
        <f t="shared" si="4"/>
        <v>9.768127999999999</v>
      </c>
      <c r="G78" s="22"/>
      <c r="H78" s="22"/>
      <c r="I78" s="23">
        <v>0</v>
      </c>
      <c r="J78" s="23"/>
      <c r="K78" s="23">
        <v>0.89</v>
      </c>
      <c r="L78" s="49">
        <v>0.48</v>
      </c>
      <c r="M78" s="53">
        <f t="shared" si="5"/>
        <v>9.768127999999999</v>
      </c>
      <c r="N78" s="53">
        <f t="shared" si="6"/>
        <v>11.138128</v>
      </c>
    </row>
    <row r="79" spans="1:14" s="1" customFormat="1" x14ac:dyDescent="0.3">
      <c r="A79" s="17">
        <v>74</v>
      </c>
      <c r="B79" s="18" t="s">
        <v>83</v>
      </c>
      <c r="C79" s="20" t="s">
        <v>86</v>
      </c>
      <c r="D79" s="20">
        <v>543.9</v>
      </c>
      <c r="E79" s="21">
        <v>9.3699999999999992</v>
      </c>
      <c r="F79" s="21">
        <f t="shared" si="4"/>
        <v>9.8628619999999998</v>
      </c>
      <c r="G79" s="22">
        <v>0.24</v>
      </c>
      <c r="H79" s="22">
        <f t="shared" si="7"/>
        <v>0.25262399999999996</v>
      </c>
      <c r="I79" s="23">
        <v>0</v>
      </c>
      <c r="J79" s="23"/>
      <c r="K79" s="23">
        <v>0.89</v>
      </c>
      <c r="L79" s="49">
        <v>0.48</v>
      </c>
      <c r="M79" s="53">
        <f t="shared" si="5"/>
        <v>10.115486000000001</v>
      </c>
      <c r="N79" s="53">
        <f t="shared" si="6"/>
        <v>11.485486000000002</v>
      </c>
    </row>
    <row r="80" spans="1:14" s="1" customFormat="1" x14ac:dyDescent="0.3">
      <c r="A80" s="17">
        <v>75</v>
      </c>
      <c r="B80" s="18" t="s">
        <v>83</v>
      </c>
      <c r="C80" s="20" t="s">
        <v>87</v>
      </c>
      <c r="D80" s="20">
        <v>544.70000000000005</v>
      </c>
      <c r="E80" s="21">
        <v>9.36</v>
      </c>
      <c r="F80" s="21">
        <f t="shared" si="4"/>
        <v>9.8523359999999993</v>
      </c>
      <c r="G80" s="22">
        <v>0.24</v>
      </c>
      <c r="H80" s="22">
        <f t="shared" si="7"/>
        <v>0.25262399999999996</v>
      </c>
      <c r="I80" s="23">
        <v>0</v>
      </c>
      <c r="J80" s="23"/>
      <c r="K80" s="23">
        <v>0.89</v>
      </c>
      <c r="L80" s="49">
        <v>0.48</v>
      </c>
      <c r="M80" s="53">
        <f t="shared" si="5"/>
        <v>10.104959999999998</v>
      </c>
      <c r="N80" s="53">
        <f t="shared" si="6"/>
        <v>11.474959999999999</v>
      </c>
    </row>
    <row r="81" spans="1:14" s="1" customFormat="1" x14ac:dyDescent="0.3">
      <c r="A81" s="17">
        <v>76</v>
      </c>
      <c r="B81" s="18" t="s">
        <v>88</v>
      </c>
      <c r="C81" s="24" t="s">
        <v>89</v>
      </c>
      <c r="D81" s="20">
        <v>1297.0999999999999</v>
      </c>
      <c r="E81" s="21">
        <v>9.91</v>
      </c>
      <c r="F81" s="21">
        <f t="shared" si="4"/>
        <v>10.431266000000001</v>
      </c>
      <c r="G81" s="22">
        <v>0.24</v>
      </c>
      <c r="H81" s="22">
        <f t="shared" si="7"/>
        <v>0.25262399999999996</v>
      </c>
      <c r="I81" s="23">
        <v>0</v>
      </c>
      <c r="J81" s="23"/>
      <c r="K81" s="23">
        <v>0.89</v>
      </c>
      <c r="L81" s="49">
        <v>0.48</v>
      </c>
      <c r="M81" s="53">
        <f t="shared" si="5"/>
        <v>10.683890000000002</v>
      </c>
      <c r="N81" s="53">
        <f t="shared" si="6"/>
        <v>12.053890000000003</v>
      </c>
    </row>
    <row r="82" spans="1:14" s="1" customFormat="1" x14ac:dyDescent="0.3">
      <c r="A82" s="17">
        <v>77</v>
      </c>
      <c r="B82" s="18" t="s">
        <v>88</v>
      </c>
      <c r="C82" s="24" t="s">
        <v>90</v>
      </c>
      <c r="D82" s="20">
        <v>340.5</v>
      </c>
      <c r="E82" s="21">
        <v>9.15</v>
      </c>
      <c r="F82" s="21">
        <f t="shared" si="4"/>
        <v>9.6312899999999999</v>
      </c>
      <c r="G82" s="22">
        <v>0.24</v>
      </c>
      <c r="H82" s="22">
        <f t="shared" si="7"/>
        <v>0.25262399999999996</v>
      </c>
      <c r="I82" s="23">
        <v>0</v>
      </c>
      <c r="J82" s="23"/>
      <c r="K82" s="23">
        <v>0.89</v>
      </c>
      <c r="L82" s="49">
        <v>0.48</v>
      </c>
      <c r="M82" s="53">
        <f t="shared" si="5"/>
        <v>9.8839140000000008</v>
      </c>
      <c r="N82" s="53">
        <f t="shared" si="6"/>
        <v>11.253914000000002</v>
      </c>
    </row>
    <row r="83" spans="1:14" s="1" customFormat="1" x14ac:dyDescent="0.3">
      <c r="A83" s="17">
        <v>78</v>
      </c>
      <c r="B83" s="18" t="s">
        <v>88</v>
      </c>
      <c r="C83" s="24" t="s">
        <v>91</v>
      </c>
      <c r="D83" s="20">
        <v>458.6</v>
      </c>
      <c r="E83" s="21">
        <v>9.7100000000000009</v>
      </c>
      <c r="F83" s="21">
        <f t="shared" si="4"/>
        <v>10.220746</v>
      </c>
      <c r="G83" s="22">
        <v>0.24</v>
      </c>
      <c r="H83" s="22">
        <f t="shared" si="7"/>
        <v>0.25262399999999996</v>
      </c>
      <c r="I83" s="23">
        <v>0</v>
      </c>
      <c r="J83" s="23"/>
      <c r="K83" s="23">
        <v>0.89</v>
      </c>
      <c r="L83" s="49">
        <v>0.48</v>
      </c>
      <c r="M83" s="53">
        <f t="shared" si="5"/>
        <v>10.473369999999999</v>
      </c>
      <c r="N83" s="53">
        <f t="shared" si="6"/>
        <v>11.84337</v>
      </c>
    </row>
    <row r="84" spans="1:14" s="1" customFormat="1" x14ac:dyDescent="0.3">
      <c r="A84" s="17">
        <v>79</v>
      </c>
      <c r="B84" s="18" t="s">
        <v>88</v>
      </c>
      <c r="C84" s="24" t="s">
        <v>92</v>
      </c>
      <c r="D84" s="20">
        <v>475.3</v>
      </c>
      <c r="E84" s="21">
        <v>9.77</v>
      </c>
      <c r="F84" s="21">
        <f t="shared" si="4"/>
        <v>10.283901999999999</v>
      </c>
      <c r="G84" s="22">
        <v>0.24</v>
      </c>
      <c r="H84" s="22">
        <f t="shared" si="7"/>
        <v>0.25262399999999996</v>
      </c>
      <c r="I84" s="23">
        <v>0</v>
      </c>
      <c r="J84" s="23"/>
      <c r="K84" s="23">
        <v>0.89</v>
      </c>
      <c r="L84" s="49">
        <v>0.48</v>
      </c>
      <c r="M84" s="53">
        <f t="shared" si="5"/>
        <v>10.536525999999999</v>
      </c>
      <c r="N84" s="53">
        <f t="shared" si="6"/>
        <v>11.906525999999999</v>
      </c>
    </row>
    <row r="85" spans="1:14" s="1" customFormat="1" x14ac:dyDescent="0.3">
      <c r="A85" s="17">
        <v>80</v>
      </c>
      <c r="B85" s="18" t="s">
        <v>88</v>
      </c>
      <c r="C85" s="24" t="s">
        <v>93</v>
      </c>
      <c r="D85" s="20">
        <v>468.2</v>
      </c>
      <c r="E85" s="21">
        <v>9.6</v>
      </c>
      <c r="F85" s="21">
        <f t="shared" si="4"/>
        <v>10.10496</v>
      </c>
      <c r="G85" s="22">
        <v>0.24</v>
      </c>
      <c r="H85" s="22">
        <f t="shared" si="7"/>
        <v>0.25262399999999996</v>
      </c>
      <c r="I85" s="23">
        <v>0</v>
      </c>
      <c r="J85" s="23"/>
      <c r="K85" s="23">
        <v>0.89</v>
      </c>
      <c r="L85" s="49">
        <v>0.48</v>
      </c>
      <c r="M85" s="53">
        <f t="shared" si="5"/>
        <v>10.357583999999999</v>
      </c>
      <c r="N85" s="53">
        <f t="shared" si="6"/>
        <v>11.727584</v>
      </c>
    </row>
    <row r="86" spans="1:14" s="1" customFormat="1" x14ac:dyDescent="0.3">
      <c r="A86" s="17">
        <v>81</v>
      </c>
      <c r="B86" s="18" t="s">
        <v>88</v>
      </c>
      <c r="C86" s="24" t="s">
        <v>94</v>
      </c>
      <c r="D86" s="20">
        <v>446.9</v>
      </c>
      <c r="E86" s="21">
        <v>9.83</v>
      </c>
      <c r="F86" s="21">
        <f t="shared" si="4"/>
        <v>10.347058000000001</v>
      </c>
      <c r="G86" s="22">
        <v>0.24</v>
      </c>
      <c r="H86" s="22">
        <f t="shared" si="7"/>
        <v>0.25262399999999996</v>
      </c>
      <c r="I86" s="23">
        <v>0</v>
      </c>
      <c r="J86" s="23"/>
      <c r="K86" s="23">
        <v>0.89</v>
      </c>
      <c r="L86" s="49">
        <v>0.48</v>
      </c>
      <c r="M86" s="53">
        <f t="shared" si="5"/>
        <v>10.599682000000001</v>
      </c>
      <c r="N86" s="53">
        <f t="shared" si="6"/>
        <v>11.969682000000002</v>
      </c>
    </row>
    <row r="87" spans="1:14" s="1" customFormat="1" x14ac:dyDescent="0.3">
      <c r="A87" s="17">
        <v>82</v>
      </c>
      <c r="B87" s="18" t="s">
        <v>88</v>
      </c>
      <c r="C87" s="24" t="s">
        <v>95</v>
      </c>
      <c r="D87" s="20">
        <v>473.6</v>
      </c>
      <c r="E87" s="21">
        <v>9.42</v>
      </c>
      <c r="F87" s="21">
        <f t="shared" si="4"/>
        <v>9.9154920000000004</v>
      </c>
      <c r="G87" s="22">
        <v>0.24</v>
      </c>
      <c r="H87" s="22">
        <f t="shared" si="7"/>
        <v>0.25262399999999996</v>
      </c>
      <c r="I87" s="23">
        <v>0</v>
      </c>
      <c r="J87" s="23"/>
      <c r="K87" s="23">
        <v>0.89</v>
      </c>
      <c r="L87" s="49">
        <v>0.48</v>
      </c>
      <c r="M87" s="53">
        <f t="shared" si="5"/>
        <v>10.168116000000001</v>
      </c>
      <c r="N87" s="53">
        <f t="shared" si="6"/>
        <v>11.538116000000002</v>
      </c>
    </row>
    <row r="88" spans="1:14" s="1" customFormat="1" x14ac:dyDescent="0.3">
      <c r="A88" s="17">
        <v>83</v>
      </c>
      <c r="B88" s="18" t="s">
        <v>96</v>
      </c>
      <c r="C88" s="20">
        <v>6</v>
      </c>
      <c r="D88" s="20">
        <v>275.10000000000002</v>
      </c>
      <c r="E88" s="21">
        <v>9.02</v>
      </c>
      <c r="F88" s="21">
        <f t="shared" si="4"/>
        <v>9.494451999999999</v>
      </c>
      <c r="G88" s="22">
        <v>0.24</v>
      </c>
      <c r="H88" s="22">
        <f t="shared" si="7"/>
        <v>0.25262399999999996</v>
      </c>
      <c r="I88" s="23">
        <v>0</v>
      </c>
      <c r="J88" s="23"/>
      <c r="K88" s="23">
        <v>0.89</v>
      </c>
      <c r="L88" s="49">
        <v>0.48</v>
      </c>
      <c r="M88" s="53">
        <f t="shared" si="5"/>
        <v>9.7470759999999999</v>
      </c>
      <c r="N88" s="53">
        <f t="shared" si="6"/>
        <v>11.117076000000001</v>
      </c>
    </row>
    <row r="89" spans="1:14" s="1" customFormat="1" x14ac:dyDescent="0.3">
      <c r="A89" s="17">
        <v>84</v>
      </c>
      <c r="B89" s="18" t="s">
        <v>96</v>
      </c>
      <c r="C89" s="20">
        <v>8</v>
      </c>
      <c r="D89" s="20">
        <v>275.7</v>
      </c>
      <c r="E89" s="21">
        <v>9.3000000000000007</v>
      </c>
      <c r="F89" s="21">
        <f t="shared" si="4"/>
        <v>9.78918</v>
      </c>
      <c r="G89" s="22">
        <v>0.24</v>
      </c>
      <c r="H89" s="22">
        <f t="shared" si="7"/>
        <v>0.25262399999999996</v>
      </c>
      <c r="I89" s="23">
        <v>0</v>
      </c>
      <c r="J89" s="23"/>
      <c r="K89" s="23">
        <v>0.89</v>
      </c>
      <c r="L89" s="49">
        <v>0.48</v>
      </c>
      <c r="M89" s="53">
        <f t="shared" si="5"/>
        <v>10.041803999999999</v>
      </c>
      <c r="N89" s="53">
        <f t="shared" si="6"/>
        <v>11.411804</v>
      </c>
    </row>
    <row r="90" spans="1:14" s="1" customFormat="1" x14ac:dyDescent="0.3">
      <c r="A90" s="17">
        <v>85</v>
      </c>
      <c r="B90" s="18" t="s">
        <v>97</v>
      </c>
      <c r="C90" s="24" t="s">
        <v>98</v>
      </c>
      <c r="D90" s="20">
        <v>1726.2</v>
      </c>
      <c r="E90" s="21">
        <v>9.2799999999999994</v>
      </c>
      <c r="F90" s="21">
        <f t="shared" si="4"/>
        <v>9.768127999999999</v>
      </c>
      <c r="G90" s="22">
        <v>0.24</v>
      </c>
      <c r="H90" s="22">
        <f t="shared" si="7"/>
        <v>0.25262399999999996</v>
      </c>
      <c r="I90" s="23">
        <v>0</v>
      </c>
      <c r="J90" s="23"/>
      <c r="K90" s="23">
        <v>0.89</v>
      </c>
      <c r="L90" s="49">
        <v>0.48</v>
      </c>
      <c r="M90" s="53">
        <f t="shared" si="5"/>
        <v>10.020751999999998</v>
      </c>
      <c r="N90" s="53">
        <f t="shared" si="6"/>
        <v>11.390751999999999</v>
      </c>
    </row>
    <row r="91" spans="1:14" s="1" customFormat="1" ht="50.85" customHeight="1" x14ac:dyDescent="0.3">
      <c r="A91" s="30">
        <v>86</v>
      </c>
      <c r="B91" s="18" t="s">
        <v>99</v>
      </c>
      <c r="C91" s="24" t="s">
        <v>100</v>
      </c>
      <c r="D91" s="31">
        <v>1450</v>
      </c>
      <c r="E91" s="21">
        <v>9.56</v>
      </c>
      <c r="F91" s="32">
        <f t="shared" si="4"/>
        <v>10.062856</v>
      </c>
      <c r="G91" s="22">
        <v>0.24</v>
      </c>
      <c r="H91" s="51">
        <f t="shared" si="7"/>
        <v>0.25262399999999996</v>
      </c>
      <c r="I91" s="23">
        <v>0</v>
      </c>
      <c r="J91" s="23"/>
      <c r="K91" s="33">
        <v>0.89</v>
      </c>
      <c r="L91" s="52">
        <v>0.48</v>
      </c>
      <c r="M91" s="53">
        <f t="shared" si="5"/>
        <v>10.315480000000001</v>
      </c>
      <c r="N91" s="53">
        <f t="shared" si="6"/>
        <v>11.685480000000002</v>
      </c>
    </row>
    <row r="92" spans="1:14" s="1" customFormat="1" ht="34.5" x14ac:dyDescent="0.3">
      <c r="A92" s="30">
        <v>87</v>
      </c>
      <c r="B92" s="18" t="s">
        <v>101</v>
      </c>
      <c r="C92" s="24" t="s">
        <v>102</v>
      </c>
      <c r="D92" s="31">
        <v>1468</v>
      </c>
      <c r="E92" s="21">
        <v>9.34</v>
      </c>
      <c r="F92" s="32">
        <f t="shared" si="4"/>
        <v>9.8312840000000001</v>
      </c>
      <c r="G92" s="22">
        <v>0.24</v>
      </c>
      <c r="H92" s="51">
        <f t="shared" si="7"/>
        <v>0.25262399999999996</v>
      </c>
      <c r="I92" s="23">
        <v>0</v>
      </c>
      <c r="J92" s="23"/>
      <c r="K92" s="33">
        <v>0.89</v>
      </c>
      <c r="L92" s="52">
        <v>0.48</v>
      </c>
      <c r="M92" s="53">
        <f t="shared" si="5"/>
        <v>10.083908000000001</v>
      </c>
      <c r="N92" s="53">
        <f t="shared" si="6"/>
        <v>11.453908000000002</v>
      </c>
    </row>
    <row r="93" spans="1:14" s="1" customFormat="1" x14ac:dyDescent="0.3">
      <c r="A93" s="17">
        <v>88</v>
      </c>
      <c r="B93" s="18" t="s">
        <v>103</v>
      </c>
      <c r="C93" s="24" t="s">
        <v>104</v>
      </c>
      <c r="D93" s="20">
        <f>2375.7+1009.2</f>
        <v>3384.8999999999996</v>
      </c>
      <c r="E93" s="21">
        <v>9.08</v>
      </c>
      <c r="F93" s="21">
        <f t="shared" si="4"/>
        <v>9.5576080000000001</v>
      </c>
      <c r="G93" s="22">
        <v>0.24</v>
      </c>
      <c r="H93" s="22">
        <f t="shared" si="7"/>
        <v>0.25262399999999996</v>
      </c>
      <c r="I93" s="23">
        <v>0</v>
      </c>
      <c r="J93" s="23"/>
      <c r="K93" s="23">
        <v>0.89</v>
      </c>
      <c r="L93" s="49">
        <v>0.48</v>
      </c>
      <c r="M93" s="53">
        <f t="shared" si="5"/>
        <v>9.8102319999999992</v>
      </c>
      <c r="N93" s="53">
        <f t="shared" si="6"/>
        <v>11.180232</v>
      </c>
    </row>
    <row r="94" spans="1:14" s="1" customFormat="1" x14ac:dyDescent="0.3">
      <c r="A94" s="17">
        <v>89</v>
      </c>
      <c r="B94" s="18" t="s">
        <v>103</v>
      </c>
      <c r="C94" s="24" t="s">
        <v>105</v>
      </c>
      <c r="D94" s="20">
        <v>3413.7</v>
      </c>
      <c r="E94" s="21">
        <v>9.01</v>
      </c>
      <c r="F94" s="21">
        <f t="shared" si="4"/>
        <v>9.4839260000000003</v>
      </c>
      <c r="G94" s="22">
        <v>0.24</v>
      </c>
      <c r="H94" s="22">
        <f t="shared" si="7"/>
        <v>0.25262399999999996</v>
      </c>
      <c r="I94" s="23">
        <v>0</v>
      </c>
      <c r="J94" s="23"/>
      <c r="K94" s="23">
        <v>0.89</v>
      </c>
      <c r="L94" s="49">
        <v>0.48</v>
      </c>
      <c r="M94" s="53">
        <f t="shared" si="5"/>
        <v>9.7365500000000011</v>
      </c>
      <c r="N94" s="53">
        <f t="shared" si="6"/>
        <v>11.106550000000002</v>
      </c>
    </row>
    <row r="95" spans="1:14" s="1" customFormat="1" x14ac:dyDescent="0.3">
      <c r="A95" s="17">
        <v>90</v>
      </c>
      <c r="B95" s="18" t="s">
        <v>103</v>
      </c>
      <c r="C95" s="24" t="s">
        <v>106</v>
      </c>
      <c r="D95" s="20">
        <v>3404.2</v>
      </c>
      <c r="E95" s="21">
        <v>9.33</v>
      </c>
      <c r="F95" s="21">
        <f t="shared" si="4"/>
        <v>9.8207579999999997</v>
      </c>
      <c r="G95" s="22">
        <v>0.24</v>
      </c>
      <c r="H95" s="22">
        <f t="shared" si="7"/>
        <v>0.25262399999999996</v>
      </c>
      <c r="I95" s="23">
        <v>0</v>
      </c>
      <c r="J95" s="23"/>
      <c r="K95" s="23">
        <v>0.89</v>
      </c>
      <c r="L95" s="49">
        <v>0.48</v>
      </c>
      <c r="M95" s="53">
        <f t="shared" si="5"/>
        <v>10.073381999999999</v>
      </c>
      <c r="N95" s="53">
        <f t="shared" si="6"/>
        <v>11.443382</v>
      </c>
    </row>
    <row r="96" spans="1:14" s="1" customFormat="1" x14ac:dyDescent="0.3">
      <c r="A96" s="17">
        <v>91</v>
      </c>
      <c r="B96" s="18" t="s">
        <v>103</v>
      </c>
      <c r="C96" s="24" t="s">
        <v>20</v>
      </c>
      <c r="D96" s="20">
        <v>319.60000000000002</v>
      </c>
      <c r="E96" s="21">
        <v>9.4600000000000009</v>
      </c>
      <c r="F96" s="21">
        <f t="shared" si="4"/>
        <v>9.9575960000000006</v>
      </c>
      <c r="G96" s="22">
        <v>0.24</v>
      </c>
      <c r="H96" s="22">
        <f t="shared" si="7"/>
        <v>0.25262399999999996</v>
      </c>
      <c r="I96" s="23">
        <v>0</v>
      </c>
      <c r="J96" s="23"/>
      <c r="K96" s="23">
        <v>0.89</v>
      </c>
      <c r="L96" s="49">
        <v>0.48</v>
      </c>
      <c r="M96" s="53">
        <f t="shared" si="5"/>
        <v>10.21022</v>
      </c>
      <c r="N96" s="53">
        <f t="shared" si="6"/>
        <v>11.580220000000001</v>
      </c>
    </row>
    <row r="97" spans="1:14" s="39" customFormat="1" x14ac:dyDescent="0.3">
      <c r="A97" s="17">
        <v>92</v>
      </c>
      <c r="B97" s="34" t="s">
        <v>107</v>
      </c>
      <c r="C97" s="35" t="s">
        <v>108</v>
      </c>
      <c r="D97" s="36">
        <v>269.2</v>
      </c>
      <c r="E97" s="37">
        <v>9.51</v>
      </c>
      <c r="F97" s="21">
        <f t="shared" si="4"/>
        <v>10.010225999999999</v>
      </c>
      <c r="G97" s="22">
        <v>0.24</v>
      </c>
      <c r="H97" s="22">
        <f t="shared" si="7"/>
        <v>0.25262399999999996</v>
      </c>
      <c r="I97" s="38">
        <v>0</v>
      </c>
      <c r="J97" s="23"/>
      <c r="K97" s="38">
        <v>0.89</v>
      </c>
      <c r="L97" s="49">
        <v>0.48</v>
      </c>
      <c r="M97" s="53">
        <f t="shared" si="5"/>
        <v>10.26285</v>
      </c>
      <c r="N97" s="53">
        <f t="shared" si="6"/>
        <v>11.632850000000001</v>
      </c>
    </row>
    <row r="98" spans="1:14" s="39" customFormat="1" x14ac:dyDescent="0.3">
      <c r="A98" s="17">
        <v>93</v>
      </c>
      <c r="B98" s="34" t="s">
        <v>107</v>
      </c>
      <c r="C98" s="35" t="s">
        <v>109</v>
      </c>
      <c r="D98" s="36">
        <v>2655.8</v>
      </c>
      <c r="E98" s="37">
        <v>9.3800000000000008</v>
      </c>
      <c r="F98" s="21">
        <f t="shared" si="4"/>
        <v>9.8733880000000003</v>
      </c>
      <c r="G98" s="22"/>
      <c r="H98" s="22"/>
      <c r="I98" s="38">
        <v>0</v>
      </c>
      <c r="J98" s="23"/>
      <c r="K98" s="38">
        <v>0.89</v>
      </c>
      <c r="L98" s="49">
        <v>0.48</v>
      </c>
      <c r="M98" s="53">
        <f t="shared" si="5"/>
        <v>9.8733880000000003</v>
      </c>
      <c r="N98" s="53">
        <f t="shared" si="6"/>
        <v>11.243388000000001</v>
      </c>
    </row>
    <row r="99" spans="1:14" s="39" customFormat="1" x14ac:dyDescent="0.3">
      <c r="A99" s="17">
        <v>94</v>
      </c>
      <c r="B99" s="34" t="s">
        <v>107</v>
      </c>
      <c r="C99" s="36">
        <v>109</v>
      </c>
      <c r="D99" s="36">
        <v>566.29999999999995</v>
      </c>
      <c r="E99" s="37">
        <v>4.6900000000000004</v>
      </c>
      <c r="F99" s="21">
        <f t="shared" si="4"/>
        <v>4.9366940000000001</v>
      </c>
      <c r="G99" s="22">
        <v>0.24</v>
      </c>
      <c r="H99" s="22">
        <f t="shared" si="7"/>
        <v>0.25262399999999996</v>
      </c>
      <c r="I99" s="38">
        <v>0</v>
      </c>
      <c r="J99" s="23"/>
      <c r="K99" s="38">
        <v>0.89</v>
      </c>
      <c r="L99" s="49">
        <v>0.48</v>
      </c>
      <c r="M99" s="53">
        <f t="shared" si="5"/>
        <v>5.1893180000000001</v>
      </c>
      <c r="N99" s="53">
        <f t="shared" si="6"/>
        <v>6.5593179999999993</v>
      </c>
    </row>
    <row r="100" spans="1:14" s="1" customFormat="1" ht="34.5" x14ac:dyDescent="0.3">
      <c r="A100" s="30">
        <v>95</v>
      </c>
      <c r="B100" s="18" t="s">
        <v>110</v>
      </c>
      <c r="C100" s="24" t="s">
        <v>111</v>
      </c>
      <c r="D100" s="31">
        <v>1953</v>
      </c>
      <c r="E100" s="21">
        <v>9.51</v>
      </c>
      <c r="F100" s="32">
        <f t="shared" si="4"/>
        <v>10.010225999999999</v>
      </c>
      <c r="G100" s="22">
        <v>0.24</v>
      </c>
      <c r="H100" s="51">
        <f t="shared" si="7"/>
        <v>0.25262399999999996</v>
      </c>
      <c r="I100" s="23">
        <v>0</v>
      </c>
      <c r="J100" s="23"/>
      <c r="K100" s="33">
        <v>0.89</v>
      </c>
      <c r="L100" s="52">
        <v>0.48</v>
      </c>
      <c r="M100" s="53">
        <f t="shared" si="5"/>
        <v>10.26285</v>
      </c>
      <c r="N100" s="53">
        <f t="shared" si="6"/>
        <v>11.632850000000001</v>
      </c>
    </row>
    <row r="101" spans="1:14" s="1" customFormat="1" x14ac:dyDescent="0.3">
      <c r="A101" s="17">
        <v>96</v>
      </c>
      <c r="B101" s="18" t="s">
        <v>112</v>
      </c>
      <c r="C101" s="24" t="s">
        <v>113</v>
      </c>
      <c r="D101" s="20">
        <v>2633.4</v>
      </c>
      <c r="E101" s="21">
        <v>9.24</v>
      </c>
      <c r="F101" s="21">
        <f t="shared" si="4"/>
        <v>9.7260240000000007</v>
      </c>
      <c r="G101" s="22">
        <v>0.24</v>
      </c>
      <c r="H101" s="22">
        <f t="shared" si="7"/>
        <v>0.25262399999999996</v>
      </c>
      <c r="I101" s="23">
        <v>0</v>
      </c>
      <c r="J101" s="23"/>
      <c r="K101" s="23">
        <v>0.89</v>
      </c>
      <c r="L101" s="49">
        <v>0.48</v>
      </c>
      <c r="M101" s="53">
        <f t="shared" si="5"/>
        <v>9.9786479999999997</v>
      </c>
      <c r="N101" s="53">
        <f t="shared" si="6"/>
        <v>11.348648000000001</v>
      </c>
    </row>
    <row r="102" spans="1:14" s="1" customFormat="1" x14ac:dyDescent="0.3">
      <c r="A102" s="17">
        <v>97</v>
      </c>
      <c r="B102" s="18" t="s">
        <v>112</v>
      </c>
      <c r="C102" s="24" t="s">
        <v>114</v>
      </c>
      <c r="D102" s="20">
        <v>5417.3</v>
      </c>
      <c r="E102" s="21">
        <v>7.37</v>
      </c>
      <c r="F102" s="21">
        <f t="shared" si="4"/>
        <v>7.7576619999999998</v>
      </c>
      <c r="G102" s="22">
        <v>0.24</v>
      </c>
      <c r="H102" s="22">
        <f t="shared" si="7"/>
        <v>0.25262399999999996</v>
      </c>
      <c r="I102" s="23">
        <v>0</v>
      </c>
      <c r="J102" s="23"/>
      <c r="K102" s="23">
        <v>0.89</v>
      </c>
      <c r="L102" s="49">
        <v>0.48</v>
      </c>
      <c r="M102" s="53">
        <f t="shared" si="5"/>
        <v>8.0102860000000007</v>
      </c>
      <c r="N102" s="53">
        <f t="shared" si="6"/>
        <v>9.3802860000000017</v>
      </c>
    </row>
    <row r="103" spans="1:14" s="1" customFormat="1" x14ac:dyDescent="0.3">
      <c r="A103" s="17">
        <v>98</v>
      </c>
      <c r="B103" s="18" t="s">
        <v>112</v>
      </c>
      <c r="C103" s="24" t="s">
        <v>47</v>
      </c>
      <c r="D103" s="20">
        <v>5348.9</v>
      </c>
      <c r="E103" s="21">
        <v>8.27</v>
      </c>
      <c r="F103" s="21">
        <f t="shared" si="4"/>
        <v>8.7050020000000004</v>
      </c>
      <c r="G103" s="22">
        <v>0.24</v>
      </c>
      <c r="H103" s="22">
        <f t="shared" si="7"/>
        <v>0.25262399999999996</v>
      </c>
      <c r="I103" s="23">
        <v>0</v>
      </c>
      <c r="J103" s="23"/>
      <c r="K103" s="23">
        <v>0.89</v>
      </c>
      <c r="L103" s="49">
        <v>0.48</v>
      </c>
      <c r="M103" s="53">
        <f t="shared" si="5"/>
        <v>8.9576260000000012</v>
      </c>
      <c r="N103" s="53">
        <f t="shared" si="6"/>
        <v>10.327626000000002</v>
      </c>
    </row>
    <row r="104" spans="1:14" s="1" customFormat="1" x14ac:dyDescent="0.3">
      <c r="A104" s="17">
        <v>99</v>
      </c>
      <c r="B104" s="18" t="s">
        <v>112</v>
      </c>
      <c r="C104" s="24" t="s">
        <v>115</v>
      </c>
      <c r="D104" s="20">
        <v>363.2</v>
      </c>
      <c r="E104" s="21">
        <v>9.64</v>
      </c>
      <c r="F104" s="21">
        <f t="shared" si="4"/>
        <v>10.147064</v>
      </c>
      <c r="G104" s="22">
        <v>0.24</v>
      </c>
      <c r="H104" s="22">
        <f t="shared" si="7"/>
        <v>0.25262399999999996</v>
      </c>
      <c r="I104" s="23">
        <v>0</v>
      </c>
      <c r="J104" s="23"/>
      <c r="K104" s="23">
        <v>0.89</v>
      </c>
      <c r="L104" s="49">
        <v>0.48</v>
      </c>
      <c r="M104" s="53">
        <f t="shared" si="5"/>
        <v>10.399688000000001</v>
      </c>
      <c r="N104" s="53">
        <f t="shared" si="6"/>
        <v>11.769688000000002</v>
      </c>
    </row>
    <row r="105" spans="1:14" s="1" customFormat="1" x14ac:dyDescent="0.3">
      <c r="A105" s="17">
        <v>100</v>
      </c>
      <c r="B105" s="18" t="s">
        <v>112</v>
      </c>
      <c r="C105" s="24" t="s">
        <v>116</v>
      </c>
      <c r="D105" s="20">
        <v>1213.0999999999999</v>
      </c>
      <c r="E105" s="21">
        <v>9.8699999999999992</v>
      </c>
      <c r="F105" s="21">
        <f t="shared" si="4"/>
        <v>10.389161999999999</v>
      </c>
      <c r="G105" s="22">
        <v>0.24</v>
      </c>
      <c r="H105" s="22">
        <f t="shared" si="7"/>
        <v>0.25262399999999996</v>
      </c>
      <c r="I105" s="23">
        <v>0</v>
      </c>
      <c r="J105" s="23"/>
      <c r="K105" s="23">
        <v>0.89</v>
      </c>
      <c r="L105" s="49">
        <v>0.48</v>
      </c>
      <c r="M105" s="53">
        <f t="shared" si="5"/>
        <v>10.641786</v>
      </c>
      <c r="N105" s="53">
        <f t="shared" si="6"/>
        <v>12.011786000000001</v>
      </c>
    </row>
    <row r="106" spans="1:14" s="1" customFormat="1" x14ac:dyDescent="0.3">
      <c r="A106" s="17">
        <v>101</v>
      </c>
      <c r="B106" s="18" t="s">
        <v>112</v>
      </c>
      <c r="C106" s="24" t="s">
        <v>32</v>
      </c>
      <c r="D106" s="20">
        <v>946</v>
      </c>
      <c r="E106" s="21">
        <v>9.7100000000000009</v>
      </c>
      <c r="F106" s="21">
        <f t="shared" si="4"/>
        <v>10.220746</v>
      </c>
      <c r="G106" s="22">
        <v>0.24</v>
      </c>
      <c r="H106" s="22">
        <f t="shared" si="7"/>
        <v>0.25262399999999996</v>
      </c>
      <c r="I106" s="23">
        <v>0</v>
      </c>
      <c r="J106" s="23"/>
      <c r="K106" s="23">
        <v>0.89</v>
      </c>
      <c r="L106" s="49">
        <v>0.48</v>
      </c>
      <c r="M106" s="53">
        <f t="shared" si="5"/>
        <v>10.473369999999999</v>
      </c>
      <c r="N106" s="53">
        <f t="shared" si="6"/>
        <v>11.84337</v>
      </c>
    </row>
    <row r="107" spans="1:14" s="1" customFormat="1" x14ac:dyDescent="0.3">
      <c r="A107" s="17">
        <v>102</v>
      </c>
      <c r="B107" s="18" t="s">
        <v>112</v>
      </c>
      <c r="C107" s="24" t="s">
        <v>23</v>
      </c>
      <c r="D107" s="20">
        <v>346.4</v>
      </c>
      <c r="E107" s="21">
        <v>9.85</v>
      </c>
      <c r="F107" s="21">
        <f t="shared" si="4"/>
        <v>10.36811</v>
      </c>
      <c r="G107" s="22">
        <v>0.24</v>
      </c>
      <c r="H107" s="22">
        <f t="shared" si="7"/>
        <v>0.25262399999999996</v>
      </c>
      <c r="I107" s="23">
        <v>0</v>
      </c>
      <c r="J107" s="23"/>
      <c r="K107" s="23">
        <v>0.89</v>
      </c>
      <c r="L107" s="49">
        <v>0.48</v>
      </c>
      <c r="M107" s="53">
        <f t="shared" si="5"/>
        <v>10.620733999999999</v>
      </c>
      <c r="N107" s="53">
        <f t="shared" si="6"/>
        <v>11.990734</v>
      </c>
    </row>
    <row r="108" spans="1:14" s="1" customFormat="1" x14ac:dyDescent="0.3">
      <c r="A108" s="17">
        <v>103</v>
      </c>
      <c r="B108" s="18" t="s">
        <v>112</v>
      </c>
      <c r="C108" s="24" t="s">
        <v>117</v>
      </c>
      <c r="D108" s="20">
        <v>207.1</v>
      </c>
      <c r="E108" s="21">
        <v>9.26</v>
      </c>
      <c r="F108" s="21">
        <f t="shared" si="4"/>
        <v>9.7470759999999999</v>
      </c>
      <c r="G108" s="22">
        <v>0.24</v>
      </c>
      <c r="H108" s="22">
        <f t="shared" si="7"/>
        <v>0.25262399999999996</v>
      </c>
      <c r="I108" s="23">
        <v>0</v>
      </c>
      <c r="J108" s="23"/>
      <c r="K108" s="23">
        <v>0.89</v>
      </c>
      <c r="L108" s="49">
        <v>0.48</v>
      </c>
      <c r="M108" s="53">
        <f t="shared" si="5"/>
        <v>9.9997000000000007</v>
      </c>
      <c r="N108" s="53">
        <f t="shared" si="6"/>
        <v>11.369700000000002</v>
      </c>
    </row>
    <row r="109" spans="1:14" s="1" customFormat="1" x14ac:dyDescent="0.3">
      <c r="A109" s="17">
        <v>104</v>
      </c>
      <c r="B109" s="18" t="s">
        <v>112</v>
      </c>
      <c r="C109" s="24" t="s">
        <v>118</v>
      </c>
      <c r="D109" s="20">
        <v>2858.9</v>
      </c>
      <c r="E109" s="21">
        <v>9.2200000000000006</v>
      </c>
      <c r="F109" s="21">
        <f t="shared" si="4"/>
        <v>9.7049720000000015</v>
      </c>
      <c r="G109" s="22">
        <v>0.24</v>
      </c>
      <c r="H109" s="22">
        <f t="shared" si="7"/>
        <v>0.25262399999999996</v>
      </c>
      <c r="I109" s="23">
        <v>0</v>
      </c>
      <c r="J109" s="23"/>
      <c r="K109" s="23">
        <v>0.89</v>
      </c>
      <c r="L109" s="49">
        <v>0.48</v>
      </c>
      <c r="M109" s="53">
        <f t="shared" si="5"/>
        <v>9.9575960000000023</v>
      </c>
      <c r="N109" s="53">
        <f t="shared" si="6"/>
        <v>11.327596000000003</v>
      </c>
    </row>
    <row r="110" spans="1:14" s="1" customFormat="1" x14ac:dyDescent="0.3">
      <c r="A110" s="17">
        <v>105</v>
      </c>
      <c r="B110" s="18" t="s">
        <v>119</v>
      </c>
      <c r="C110" s="24" t="s">
        <v>33</v>
      </c>
      <c r="D110" s="20">
        <v>704.1</v>
      </c>
      <c r="E110" s="21">
        <v>8.9700000000000006</v>
      </c>
      <c r="F110" s="21">
        <f t="shared" si="4"/>
        <v>9.4418220000000002</v>
      </c>
      <c r="G110" s="22">
        <v>0.24</v>
      </c>
      <c r="H110" s="22">
        <f t="shared" si="7"/>
        <v>0.25262399999999996</v>
      </c>
      <c r="I110" s="23">
        <v>0</v>
      </c>
      <c r="J110" s="23"/>
      <c r="K110" s="23">
        <v>0.89</v>
      </c>
      <c r="L110" s="49">
        <v>0.48</v>
      </c>
      <c r="M110" s="53">
        <f t="shared" si="5"/>
        <v>9.6944459999999992</v>
      </c>
      <c r="N110" s="53">
        <f t="shared" si="6"/>
        <v>11.064446</v>
      </c>
    </row>
    <row r="111" spans="1:14" s="1" customFormat="1" x14ac:dyDescent="0.3">
      <c r="A111" s="17">
        <v>106</v>
      </c>
      <c r="B111" s="18" t="s">
        <v>120</v>
      </c>
      <c r="C111" s="24" t="s">
        <v>121</v>
      </c>
      <c r="D111" s="20">
        <v>670.3</v>
      </c>
      <c r="E111" s="21">
        <v>9.91</v>
      </c>
      <c r="F111" s="21">
        <f t="shared" si="4"/>
        <v>10.431266000000001</v>
      </c>
      <c r="G111" s="22">
        <v>0.24</v>
      </c>
      <c r="H111" s="22">
        <f t="shared" si="7"/>
        <v>0.25262399999999996</v>
      </c>
      <c r="I111" s="23">
        <v>0</v>
      </c>
      <c r="J111" s="23"/>
      <c r="K111" s="23">
        <v>0.89</v>
      </c>
      <c r="L111" s="49">
        <v>0.48</v>
      </c>
      <c r="M111" s="53">
        <f t="shared" si="5"/>
        <v>10.683890000000002</v>
      </c>
      <c r="N111" s="53">
        <f t="shared" si="6"/>
        <v>12.053890000000003</v>
      </c>
    </row>
    <row r="112" spans="1:14" s="1" customFormat="1" x14ac:dyDescent="0.3">
      <c r="A112" s="17">
        <v>107</v>
      </c>
      <c r="B112" s="18" t="s">
        <v>120</v>
      </c>
      <c r="C112" s="24" t="s">
        <v>22</v>
      </c>
      <c r="D112" s="20">
        <v>512.6</v>
      </c>
      <c r="E112" s="21">
        <v>9.3699999999999992</v>
      </c>
      <c r="F112" s="21">
        <f t="shared" si="4"/>
        <v>9.8628619999999998</v>
      </c>
      <c r="G112" s="22">
        <v>0.24</v>
      </c>
      <c r="H112" s="22">
        <f t="shared" si="7"/>
        <v>0.25262399999999996</v>
      </c>
      <c r="I112" s="23">
        <v>0</v>
      </c>
      <c r="J112" s="23"/>
      <c r="K112" s="23">
        <v>0.89</v>
      </c>
      <c r="L112" s="49">
        <v>0.48</v>
      </c>
      <c r="M112" s="53">
        <f t="shared" si="5"/>
        <v>10.115486000000001</v>
      </c>
      <c r="N112" s="53">
        <f t="shared" si="6"/>
        <v>11.485486000000002</v>
      </c>
    </row>
    <row r="113" spans="1:14" s="1" customFormat="1" x14ac:dyDescent="0.3">
      <c r="A113" s="17">
        <v>108</v>
      </c>
      <c r="B113" s="18" t="s">
        <v>120</v>
      </c>
      <c r="C113" s="24" t="s">
        <v>27</v>
      </c>
      <c r="D113" s="20">
        <v>243.7</v>
      </c>
      <c r="E113" s="21">
        <v>9.26</v>
      </c>
      <c r="F113" s="21">
        <f t="shared" si="4"/>
        <v>9.7470759999999999</v>
      </c>
      <c r="G113" s="22">
        <v>0.24</v>
      </c>
      <c r="H113" s="22">
        <f t="shared" si="7"/>
        <v>0.25262399999999996</v>
      </c>
      <c r="I113" s="23">
        <v>0</v>
      </c>
      <c r="J113" s="23"/>
      <c r="K113" s="23">
        <v>0.89</v>
      </c>
      <c r="L113" s="49">
        <v>0.48</v>
      </c>
      <c r="M113" s="53">
        <f t="shared" si="5"/>
        <v>9.9997000000000007</v>
      </c>
      <c r="N113" s="53">
        <f t="shared" si="6"/>
        <v>11.369700000000002</v>
      </c>
    </row>
    <row r="114" spans="1:14" s="1" customFormat="1" x14ac:dyDescent="0.3">
      <c r="A114" s="17">
        <v>109</v>
      </c>
      <c r="B114" s="18" t="s">
        <v>120</v>
      </c>
      <c r="C114" s="24" t="s">
        <v>114</v>
      </c>
      <c r="D114" s="20">
        <f>192.7+210.6</f>
        <v>403.29999999999995</v>
      </c>
      <c r="E114" s="21">
        <v>9.64</v>
      </c>
      <c r="F114" s="21">
        <f t="shared" si="4"/>
        <v>10.147064</v>
      </c>
      <c r="G114" s="22">
        <v>0.24</v>
      </c>
      <c r="H114" s="22">
        <f t="shared" si="7"/>
        <v>0.25262399999999996</v>
      </c>
      <c r="I114" s="23">
        <v>0</v>
      </c>
      <c r="J114" s="23"/>
      <c r="K114" s="23">
        <v>0.89</v>
      </c>
      <c r="L114" s="49">
        <v>0.48</v>
      </c>
      <c r="M114" s="53">
        <f t="shared" si="5"/>
        <v>10.399688000000001</v>
      </c>
      <c r="N114" s="53">
        <f t="shared" si="6"/>
        <v>11.769688000000002</v>
      </c>
    </row>
    <row r="115" spans="1:14" s="1" customFormat="1" x14ac:dyDescent="0.3">
      <c r="A115" s="17">
        <v>110</v>
      </c>
      <c r="B115" s="18" t="s">
        <v>120</v>
      </c>
      <c r="C115" s="24" t="s">
        <v>47</v>
      </c>
      <c r="D115" s="20">
        <v>383.2</v>
      </c>
      <c r="E115" s="21">
        <v>9.82</v>
      </c>
      <c r="F115" s="21">
        <f t="shared" si="4"/>
        <v>10.336532</v>
      </c>
      <c r="G115" s="22">
        <v>0.24</v>
      </c>
      <c r="H115" s="22">
        <f t="shared" si="7"/>
        <v>0.25262399999999996</v>
      </c>
      <c r="I115" s="23">
        <v>0</v>
      </c>
      <c r="J115" s="23"/>
      <c r="K115" s="23">
        <v>0.89</v>
      </c>
      <c r="L115" s="49">
        <v>0.48</v>
      </c>
      <c r="M115" s="53">
        <f t="shared" si="5"/>
        <v>10.589155999999999</v>
      </c>
      <c r="N115" s="53">
        <f t="shared" si="6"/>
        <v>11.959156</v>
      </c>
    </row>
    <row r="116" spans="1:14" s="1" customFormat="1" x14ac:dyDescent="0.3">
      <c r="A116" s="17">
        <v>111</v>
      </c>
      <c r="B116" s="18" t="s">
        <v>120</v>
      </c>
      <c r="C116" s="24" t="s">
        <v>44</v>
      </c>
      <c r="D116" s="20">
        <v>383.2</v>
      </c>
      <c r="E116" s="21">
        <v>10.58</v>
      </c>
      <c r="F116" s="21">
        <f t="shared" si="4"/>
        <v>11.136507999999999</v>
      </c>
      <c r="G116" s="22">
        <v>0.24</v>
      </c>
      <c r="H116" s="22">
        <f t="shared" si="7"/>
        <v>0.25262399999999996</v>
      </c>
      <c r="I116" s="23">
        <v>0</v>
      </c>
      <c r="J116" s="23"/>
      <c r="K116" s="23">
        <v>0.89</v>
      </c>
      <c r="L116" s="49">
        <v>0.48</v>
      </c>
      <c r="M116" s="53">
        <f t="shared" si="5"/>
        <v>11.389132</v>
      </c>
      <c r="N116" s="53">
        <f t="shared" si="6"/>
        <v>12.759132000000001</v>
      </c>
    </row>
    <row r="117" spans="1:14" s="1" customFormat="1" x14ac:dyDescent="0.3">
      <c r="A117" s="17">
        <v>112</v>
      </c>
      <c r="B117" s="18" t="s">
        <v>120</v>
      </c>
      <c r="C117" s="24" t="s">
        <v>93</v>
      </c>
      <c r="D117" s="20">
        <v>634.4</v>
      </c>
      <c r="E117" s="21">
        <v>9.8800000000000008</v>
      </c>
      <c r="F117" s="21">
        <f t="shared" si="4"/>
        <v>10.399688000000001</v>
      </c>
      <c r="G117" s="22">
        <v>0.24</v>
      </c>
      <c r="H117" s="22">
        <f t="shared" si="7"/>
        <v>0.25262399999999996</v>
      </c>
      <c r="I117" s="23">
        <v>0</v>
      </c>
      <c r="J117" s="23"/>
      <c r="K117" s="23">
        <v>0.89</v>
      </c>
      <c r="L117" s="49">
        <v>0.48</v>
      </c>
      <c r="M117" s="53">
        <f t="shared" si="5"/>
        <v>10.652312000000002</v>
      </c>
      <c r="N117" s="53">
        <f t="shared" si="6"/>
        <v>12.022312000000003</v>
      </c>
    </row>
    <row r="118" spans="1:14" s="1" customFormat="1" x14ac:dyDescent="0.3">
      <c r="A118" s="17">
        <v>113</v>
      </c>
      <c r="B118" s="18" t="s">
        <v>120</v>
      </c>
      <c r="C118" s="24" t="s">
        <v>24</v>
      </c>
      <c r="D118" s="20">
        <f>291.38+290</f>
        <v>581.38</v>
      </c>
      <c r="E118" s="21">
        <v>9.48</v>
      </c>
      <c r="F118" s="21">
        <f t="shared" si="4"/>
        <v>9.9786479999999997</v>
      </c>
      <c r="G118" s="22"/>
      <c r="H118" s="22"/>
      <c r="I118" s="23">
        <v>0</v>
      </c>
      <c r="J118" s="23"/>
      <c r="K118" s="23">
        <v>0.89</v>
      </c>
      <c r="L118" s="49">
        <v>0.48</v>
      </c>
      <c r="M118" s="53">
        <f t="shared" si="5"/>
        <v>9.9786479999999997</v>
      </c>
      <c r="N118" s="53">
        <f t="shared" si="6"/>
        <v>11.348648000000001</v>
      </c>
    </row>
    <row r="119" spans="1:14" s="1" customFormat="1" x14ac:dyDescent="0.3">
      <c r="A119" s="17">
        <v>114</v>
      </c>
      <c r="B119" s="18" t="s">
        <v>120</v>
      </c>
      <c r="C119" s="24" t="s">
        <v>37</v>
      </c>
      <c r="D119" s="20">
        <v>585.5</v>
      </c>
      <c r="E119" s="21">
        <v>9.48</v>
      </c>
      <c r="F119" s="21">
        <f t="shared" si="4"/>
        <v>9.9786479999999997</v>
      </c>
      <c r="G119" s="22"/>
      <c r="H119" s="22"/>
      <c r="I119" s="23">
        <v>0</v>
      </c>
      <c r="J119" s="23"/>
      <c r="K119" s="23">
        <v>0.89</v>
      </c>
      <c r="L119" s="49">
        <v>0.48</v>
      </c>
      <c r="M119" s="53">
        <f t="shared" si="5"/>
        <v>9.9786479999999997</v>
      </c>
      <c r="N119" s="53">
        <f t="shared" si="6"/>
        <v>11.348648000000001</v>
      </c>
    </row>
    <row r="120" spans="1:14" s="1" customFormat="1" x14ac:dyDescent="0.3">
      <c r="A120" s="17">
        <v>115</v>
      </c>
      <c r="B120" s="18" t="s">
        <v>120</v>
      </c>
      <c r="C120" s="24" t="s">
        <v>122</v>
      </c>
      <c r="D120" s="20">
        <v>551.9</v>
      </c>
      <c r="E120" s="21">
        <v>9.1</v>
      </c>
      <c r="F120" s="21">
        <f t="shared" si="4"/>
        <v>9.5786599999999993</v>
      </c>
      <c r="G120" s="22"/>
      <c r="H120" s="22"/>
      <c r="I120" s="23">
        <v>0</v>
      </c>
      <c r="J120" s="23"/>
      <c r="K120" s="23">
        <v>0.89</v>
      </c>
      <c r="L120" s="49">
        <v>0.48</v>
      </c>
      <c r="M120" s="53">
        <f t="shared" si="5"/>
        <v>9.5786599999999993</v>
      </c>
      <c r="N120" s="53">
        <f t="shared" si="6"/>
        <v>10.94866</v>
      </c>
    </row>
    <row r="121" spans="1:14" s="1" customFormat="1" x14ac:dyDescent="0.3">
      <c r="A121" s="17">
        <v>116</v>
      </c>
      <c r="B121" s="18" t="s">
        <v>120</v>
      </c>
      <c r="C121" s="24" t="s">
        <v>123</v>
      </c>
      <c r="D121" s="20">
        <v>280</v>
      </c>
      <c r="E121" s="21">
        <v>4.1399999999999997</v>
      </c>
      <c r="F121" s="21">
        <f t="shared" si="4"/>
        <v>4.3577639999999995</v>
      </c>
      <c r="G121" s="22"/>
      <c r="H121" s="22"/>
      <c r="I121" s="23">
        <v>0</v>
      </c>
      <c r="J121" s="23"/>
      <c r="K121" s="23">
        <v>0.89</v>
      </c>
      <c r="L121" s="49">
        <v>0.48</v>
      </c>
      <c r="M121" s="53">
        <f t="shared" si="5"/>
        <v>4.3577639999999995</v>
      </c>
      <c r="N121" s="53">
        <f t="shared" si="6"/>
        <v>5.7277639999999987</v>
      </c>
    </row>
    <row r="122" spans="1:14" s="1" customFormat="1" x14ac:dyDescent="0.3">
      <c r="A122" s="17">
        <v>117</v>
      </c>
      <c r="B122" s="18" t="s">
        <v>124</v>
      </c>
      <c r="C122" s="24" t="s">
        <v>125</v>
      </c>
      <c r="D122" s="20">
        <v>565.1</v>
      </c>
      <c r="E122" s="21">
        <v>9.36</v>
      </c>
      <c r="F122" s="21">
        <f t="shared" si="4"/>
        <v>9.8523359999999993</v>
      </c>
      <c r="G122" s="22">
        <v>0.24</v>
      </c>
      <c r="H122" s="22">
        <f t="shared" si="7"/>
        <v>0.25262399999999996</v>
      </c>
      <c r="I122" s="23">
        <v>0</v>
      </c>
      <c r="J122" s="23"/>
      <c r="K122" s="23">
        <v>0.89</v>
      </c>
      <c r="L122" s="49">
        <v>0.48</v>
      </c>
      <c r="M122" s="53">
        <f t="shared" si="5"/>
        <v>10.104959999999998</v>
      </c>
      <c r="N122" s="53">
        <f t="shared" si="6"/>
        <v>11.474959999999999</v>
      </c>
    </row>
    <row r="123" spans="1:14" s="1" customFormat="1" x14ac:dyDescent="0.3">
      <c r="A123" s="17">
        <v>118</v>
      </c>
      <c r="B123" s="18" t="s">
        <v>124</v>
      </c>
      <c r="C123" s="24" t="s">
        <v>121</v>
      </c>
      <c r="D123" s="20">
        <v>277.2</v>
      </c>
      <c r="E123" s="21">
        <v>8.99</v>
      </c>
      <c r="F123" s="21">
        <f t="shared" si="4"/>
        <v>9.4628739999999993</v>
      </c>
      <c r="G123" s="22">
        <v>0.24</v>
      </c>
      <c r="H123" s="22">
        <f t="shared" si="7"/>
        <v>0.25262399999999996</v>
      </c>
      <c r="I123" s="23">
        <v>0</v>
      </c>
      <c r="J123" s="23"/>
      <c r="K123" s="23">
        <v>0.89</v>
      </c>
      <c r="L123" s="49">
        <v>0.48</v>
      </c>
      <c r="M123" s="53">
        <f t="shared" si="5"/>
        <v>9.7154980000000002</v>
      </c>
      <c r="N123" s="53">
        <f t="shared" si="6"/>
        <v>11.085498000000001</v>
      </c>
    </row>
    <row r="124" spans="1:14" s="1" customFormat="1" x14ac:dyDescent="0.3">
      <c r="A124" s="17">
        <v>119</v>
      </c>
      <c r="B124" s="18" t="s">
        <v>124</v>
      </c>
      <c r="C124" s="24" t="s">
        <v>13</v>
      </c>
      <c r="D124" s="20">
        <v>277.39999999999998</v>
      </c>
      <c r="E124" s="21">
        <v>12.15</v>
      </c>
      <c r="F124" s="21">
        <f t="shared" si="4"/>
        <v>12.78909</v>
      </c>
      <c r="G124" s="22">
        <v>0.24</v>
      </c>
      <c r="H124" s="22">
        <f t="shared" si="7"/>
        <v>0.25262399999999996</v>
      </c>
      <c r="I124" s="23">
        <v>0</v>
      </c>
      <c r="J124" s="23"/>
      <c r="K124" s="23">
        <v>0.89</v>
      </c>
      <c r="L124" s="49">
        <v>0.48</v>
      </c>
      <c r="M124" s="53">
        <f t="shared" si="5"/>
        <v>13.041713999999999</v>
      </c>
      <c r="N124" s="53">
        <f t="shared" si="6"/>
        <v>14.411714</v>
      </c>
    </row>
    <row r="125" spans="1:14" s="1" customFormat="1" x14ac:dyDescent="0.3">
      <c r="A125" s="17">
        <v>120</v>
      </c>
      <c r="B125" s="18" t="s">
        <v>124</v>
      </c>
      <c r="C125" s="24" t="s">
        <v>37</v>
      </c>
      <c r="D125" s="20">
        <v>823</v>
      </c>
      <c r="E125" s="21">
        <v>8.51</v>
      </c>
      <c r="F125" s="21">
        <f t="shared" si="4"/>
        <v>8.9576259999999994</v>
      </c>
      <c r="G125" s="22">
        <v>0.24</v>
      </c>
      <c r="H125" s="22">
        <f t="shared" si="7"/>
        <v>0.25262399999999996</v>
      </c>
      <c r="I125" s="23">
        <v>0</v>
      </c>
      <c r="J125" s="23"/>
      <c r="K125" s="23">
        <v>0.89</v>
      </c>
      <c r="L125" s="49">
        <v>0.48</v>
      </c>
      <c r="M125" s="53">
        <f t="shared" si="5"/>
        <v>9.2102499999999985</v>
      </c>
      <c r="N125" s="53">
        <f t="shared" si="6"/>
        <v>10.580249999999999</v>
      </c>
    </row>
    <row r="126" spans="1:14" s="1" customFormat="1" x14ac:dyDescent="0.3">
      <c r="A126" s="17">
        <v>121</v>
      </c>
      <c r="B126" s="18" t="s">
        <v>124</v>
      </c>
      <c r="C126" s="24" t="s">
        <v>126</v>
      </c>
      <c r="D126" s="20">
        <v>415.73</v>
      </c>
      <c r="E126" s="21">
        <v>9.91</v>
      </c>
      <c r="F126" s="21">
        <f t="shared" si="4"/>
        <v>10.431266000000001</v>
      </c>
      <c r="G126" s="22">
        <v>0.24</v>
      </c>
      <c r="H126" s="22">
        <f t="shared" si="7"/>
        <v>0.25262399999999996</v>
      </c>
      <c r="I126" s="23">
        <v>0</v>
      </c>
      <c r="J126" s="23"/>
      <c r="K126" s="23">
        <v>0.89</v>
      </c>
      <c r="L126" s="49">
        <v>0.48</v>
      </c>
      <c r="M126" s="53">
        <f t="shared" si="5"/>
        <v>10.683890000000002</v>
      </c>
      <c r="N126" s="53">
        <f t="shared" si="6"/>
        <v>12.053890000000003</v>
      </c>
    </row>
    <row r="127" spans="1:14" s="1" customFormat="1" x14ac:dyDescent="0.3">
      <c r="A127" s="17">
        <v>122</v>
      </c>
      <c r="B127" s="18" t="s">
        <v>124</v>
      </c>
      <c r="C127" s="24" t="s">
        <v>127</v>
      </c>
      <c r="D127" s="20">
        <v>341.1</v>
      </c>
      <c r="E127" s="21">
        <v>8.7100000000000009</v>
      </c>
      <c r="F127" s="21">
        <f t="shared" si="4"/>
        <v>9.1681460000000001</v>
      </c>
      <c r="G127" s="22">
        <v>0.24</v>
      </c>
      <c r="H127" s="22">
        <f t="shared" si="7"/>
        <v>0.25262399999999996</v>
      </c>
      <c r="I127" s="23">
        <v>0</v>
      </c>
      <c r="J127" s="23"/>
      <c r="K127" s="23">
        <v>0.89</v>
      </c>
      <c r="L127" s="49">
        <v>0.48</v>
      </c>
      <c r="M127" s="53">
        <f t="shared" si="5"/>
        <v>9.420770000000001</v>
      </c>
      <c r="N127" s="53">
        <f t="shared" si="6"/>
        <v>10.790770000000002</v>
      </c>
    </row>
    <row r="128" spans="1:14" s="1" customFormat="1" x14ac:dyDescent="0.3">
      <c r="A128" s="17">
        <v>123</v>
      </c>
      <c r="B128" s="18" t="s">
        <v>124</v>
      </c>
      <c r="C128" s="24" t="s">
        <v>128</v>
      </c>
      <c r="D128" s="20">
        <v>274.10000000000002</v>
      </c>
      <c r="E128" s="21">
        <v>9.91</v>
      </c>
      <c r="F128" s="21">
        <f t="shared" si="4"/>
        <v>10.431266000000001</v>
      </c>
      <c r="G128" s="22">
        <v>0.24</v>
      </c>
      <c r="H128" s="22">
        <f t="shared" si="7"/>
        <v>0.25262399999999996</v>
      </c>
      <c r="I128" s="23">
        <v>0</v>
      </c>
      <c r="J128" s="23"/>
      <c r="K128" s="23">
        <v>0.89</v>
      </c>
      <c r="L128" s="49">
        <v>0.48</v>
      </c>
      <c r="M128" s="53">
        <f t="shared" si="5"/>
        <v>10.683890000000002</v>
      </c>
      <c r="N128" s="53">
        <f t="shared" si="6"/>
        <v>12.053890000000003</v>
      </c>
    </row>
    <row r="129" spans="1:14" s="1" customFormat="1" x14ac:dyDescent="0.3">
      <c r="A129" s="17">
        <v>124</v>
      </c>
      <c r="B129" s="18" t="s">
        <v>129</v>
      </c>
      <c r="C129" s="24" t="s">
        <v>104</v>
      </c>
      <c r="D129" s="20">
        <v>1339.29</v>
      </c>
      <c r="E129" s="21">
        <v>7.49</v>
      </c>
      <c r="F129" s="21">
        <f t="shared" si="4"/>
        <v>7.8839740000000003</v>
      </c>
      <c r="G129" s="22">
        <v>0.24</v>
      </c>
      <c r="H129" s="22">
        <f t="shared" si="7"/>
        <v>0.25262399999999996</v>
      </c>
      <c r="I129" s="23">
        <v>0</v>
      </c>
      <c r="J129" s="23"/>
      <c r="K129" s="23">
        <v>0.89</v>
      </c>
      <c r="L129" s="49">
        <v>0.48</v>
      </c>
      <c r="M129" s="53">
        <f t="shared" si="5"/>
        <v>8.1365979999999993</v>
      </c>
      <c r="N129" s="53">
        <f t="shared" si="6"/>
        <v>9.5065980000000003</v>
      </c>
    </row>
    <row r="130" spans="1:14" s="1" customFormat="1" x14ac:dyDescent="0.3">
      <c r="A130" s="17">
        <v>125</v>
      </c>
      <c r="B130" s="18" t="s">
        <v>130</v>
      </c>
      <c r="C130" s="24" t="s">
        <v>125</v>
      </c>
      <c r="D130" s="20">
        <v>939.3</v>
      </c>
      <c r="E130" s="21">
        <v>10.59</v>
      </c>
      <c r="F130" s="21">
        <f t="shared" si="4"/>
        <v>11.147034</v>
      </c>
      <c r="G130" s="22">
        <v>0.24</v>
      </c>
      <c r="H130" s="22">
        <f t="shared" si="7"/>
        <v>0.25262399999999996</v>
      </c>
      <c r="I130" s="23">
        <v>0</v>
      </c>
      <c r="J130" s="23"/>
      <c r="K130" s="23">
        <v>0.89</v>
      </c>
      <c r="L130" s="49">
        <v>0.48</v>
      </c>
      <c r="M130" s="53">
        <f t="shared" si="5"/>
        <v>11.399657999999999</v>
      </c>
      <c r="N130" s="53">
        <f t="shared" si="6"/>
        <v>12.769658</v>
      </c>
    </row>
    <row r="131" spans="1:14" s="1" customFormat="1" x14ac:dyDescent="0.3">
      <c r="A131" s="17">
        <v>126</v>
      </c>
      <c r="B131" s="18" t="s">
        <v>130</v>
      </c>
      <c r="C131" s="24" t="s">
        <v>131</v>
      </c>
      <c r="D131" s="20">
        <v>287.8</v>
      </c>
      <c r="E131" s="21">
        <v>8.58</v>
      </c>
      <c r="F131" s="21">
        <f t="shared" si="4"/>
        <v>9.0313079999999992</v>
      </c>
      <c r="G131" s="22">
        <v>0.24</v>
      </c>
      <c r="H131" s="22">
        <f t="shared" si="7"/>
        <v>0.25262399999999996</v>
      </c>
      <c r="I131" s="23">
        <v>0</v>
      </c>
      <c r="J131" s="23"/>
      <c r="K131" s="23">
        <v>0.89</v>
      </c>
      <c r="L131" s="49">
        <v>0.48</v>
      </c>
      <c r="M131" s="53">
        <f t="shared" si="5"/>
        <v>9.2839320000000001</v>
      </c>
      <c r="N131" s="53">
        <f t="shared" si="6"/>
        <v>10.653932000000001</v>
      </c>
    </row>
    <row r="132" spans="1:14" x14ac:dyDescent="0.3">
      <c r="A132" s="40"/>
      <c r="B132" s="41"/>
      <c r="C132" s="42"/>
      <c r="D132" s="42"/>
      <c r="E132" s="43"/>
      <c r="F132" s="43"/>
      <c r="G132" s="44"/>
      <c r="H132" s="44"/>
      <c r="I132" s="44"/>
      <c r="J132" s="44"/>
      <c r="K132" s="44"/>
    </row>
    <row r="133" spans="1:14" s="46" customFormat="1" ht="21" x14ac:dyDescent="0.35">
      <c r="A133" s="45"/>
      <c r="B133" s="41"/>
      <c r="C133" s="42"/>
      <c r="D133" s="42"/>
      <c r="E133" s="43"/>
      <c r="F133" s="43"/>
      <c r="G133" s="44"/>
      <c r="H133" s="44"/>
      <c r="I133" s="44"/>
      <c r="J133" s="44"/>
      <c r="K133" s="1"/>
      <c r="L133" s="7"/>
    </row>
    <row r="134" spans="1:14" x14ac:dyDescent="0.3">
      <c r="A134" s="40"/>
      <c r="B134" s="41"/>
      <c r="C134" s="42"/>
      <c r="D134" s="42"/>
      <c r="E134" s="43"/>
      <c r="F134" s="43"/>
      <c r="G134" s="44"/>
      <c r="H134" s="44"/>
      <c r="I134" s="44"/>
      <c r="J134" s="44"/>
      <c r="K134" s="44"/>
    </row>
    <row r="135" spans="1:14" x14ac:dyDescent="0.3">
      <c r="A135" s="40"/>
      <c r="B135" s="41"/>
      <c r="C135" s="42"/>
      <c r="D135" s="42"/>
      <c r="E135" s="43"/>
      <c r="F135" s="43"/>
      <c r="G135" s="44"/>
      <c r="H135" s="44"/>
      <c r="I135" s="44"/>
      <c r="J135" s="44"/>
      <c r="K135" s="44"/>
    </row>
    <row r="136" spans="1:14" x14ac:dyDescent="0.3">
      <c r="A136" s="40"/>
      <c r="B136" s="41"/>
      <c r="C136" s="42"/>
      <c r="D136" s="42"/>
      <c r="E136" s="43"/>
      <c r="F136" s="43"/>
      <c r="G136" s="44"/>
      <c r="H136" s="44"/>
      <c r="I136" s="7"/>
      <c r="J136" s="7"/>
      <c r="K136" s="44"/>
    </row>
    <row r="137" spans="1:14" x14ac:dyDescent="0.3">
      <c r="A137" s="40"/>
      <c r="B137" s="41"/>
      <c r="C137" s="42"/>
      <c r="D137" s="42"/>
      <c r="E137" s="43"/>
      <c r="F137" s="43"/>
      <c r="G137" s="44"/>
      <c r="H137" s="44"/>
      <c r="I137" s="44"/>
      <c r="J137" s="44"/>
      <c r="K137" s="44"/>
    </row>
    <row r="138" spans="1:14" x14ac:dyDescent="0.3">
      <c r="A138" s="40"/>
      <c r="B138" s="41"/>
      <c r="C138" s="42"/>
      <c r="D138" s="42"/>
      <c r="E138" s="43"/>
      <c r="F138" s="43"/>
      <c r="G138" s="44"/>
      <c r="H138" s="44"/>
      <c r="I138" s="44"/>
      <c r="J138" s="44"/>
      <c r="K138" s="44"/>
    </row>
    <row r="139" spans="1:14" x14ac:dyDescent="0.3">
      <c r="A139" s="40"/>
      <c r="B139" s="41"/>
      <c r="C139" s="42"/>
      <c r="D139" s="42"/>
      <c r="E139" s="43"/>
      <c r="F139" s="43"/>
      <c r="G139" s="44"/>
      <c r="H139" s="44"/>
      <c r="I139" s="44"/>
      <c r="J139" s="44"/>
      <c r="K139" s="44"/>
    </row>
    <row r="140" spans="1:14" x14ac:dyDescent="0.3">
      <c r="A140" s="40"/>
      <c r="B140" s="41"/>
      <c r="C140" s="42"/>
      <c r="D140" s="42"/>
      <c r="E140" s="43"/>
      <c r="F140" s="43"/>
      <c r="G140" s="44"/>
      <c r="H140" s="44"/>
      <c r="I140" s="44"/>
      <c r="J140" s="44"/>
      <c r="K140" s="44"/>
    </row>
  </sheetData>
  <sheetProtection selectLockedCells="1" selectUnlockedCells="1"/>
  <mergeCells count="2">
    <mergeCell ref="K1:L1"/>
    <mergeCell ref="B5:C5"/>
  </mergeCells>
  <pageMargins left="0.7" right="0.7" top="0.75" bottom="0.75" header="0.51180555555555551" footer="0.51180555555555551"/>
  <pageSetup paperSize="9" scale="57" firstPageNumber="0" orientation="portrait" horizontalDpi="300" verticalDpi="300" r:id="rId1"/>
  <headerFooter alignWithMargins="0"/>
  <rowBreaks count="1" manualBreakCount="1">
    <brk id="68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УКБР №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Моисеев</dc:creator>
  <cp:lastModifiedBy>Katya</cp:lastModifiedBy>
  <dcterms:created xsi:type="dcterms:W3CDTF">2013-06-24T09:32:42Z</dcterms:created>
  <dcterms:modified xsi:type="dcterms:W3CDTF">2013-11-18T07:11:50Z</dcterms:modified>
</cp:coreProperties>
</file>